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0515" windowHeight="9525"/>
  </bookViews>
  <sheets>
    <sheet name="Отчет 1" sheetId="2" r:id="rId1"/>
    <sheet name="Отчет 2" sheetId="7" r:id="rId2"/>
    <sheet name="Отчет 3" sheetId="8" r:id="rId3"/>
  </sheets>
  <definedNames>
    <definedName name="_edn1" localSheetId="0">'Отчет 1'!#REF!</definedName>
    <definedName name="_edn1" localSheetId="1">'Отчет 2'!#REF!</definedName>
    <definedName name="_edn1" localSheetId="2">'Отчет 3'!$B$42</definedName>
    <definedName name="_edn2" localSheetId="0">'Отчет 1'!#REF!</definedName>
    <definedName name="_edn2" localSheetId="1">'Отчет 2'!#REF!</definedName>
    <definedName name="_edn2" localSheetId="2">'Отчет 3'!$B$43</definedName>
    <definedName name="_ednref1" localSheetId="0">'Отчет 1'!$C$25</definedName>
    <definedName name="_ednref1" localSheetId="1">'Отчет 2'!#REF!</definedName>
    <definedName name="_ednref1" localSheetId="2">'Отчет 3'!#REF!</definedName>
    <definedName name="_ednref2" localSheetId="0">'Отчет 1'!#REF!</definedName>
    <definedName name="_ednref2" localSheetId="1">'Отчет 2'!#REF!</definedName>
    <definedName name="_ednref2" localSheetId="2">'Отчет 3'!#REF!</definedName>
    <definedName name="_xlnm._FilterDatabase" localSheetId="2" hidden="1">'Отчет 3'!$A$3:$I$24</definedName>
    <definedName name="sub_11015" localSheetId="0">'Отчет 1'!$B$57</definedName>
    <definedName name="sub_11022" localSheetId="1">'Отчет 2'!$A$9</definedName>
    <definedName name="sub_11024" localSheetId="1">'Отчет 2'!#REF!</definedName>
    <definedName name="sub_11026" localSheetId="1">'Отчет 2'!#REF!</definedName>
    <definedName name="sub_11028" localSheetId="1">'Отчет 2'!#REF!</definedName>
    <definedName name="sub_11029" localSheetId="1">'Отчет 2'!#REF!</definedName>
    <definedName name="_xlnm.Print_Area" localSheetId="0">'Отчет 1'!$A$1:$R$67</definedName>
    <definedName name="_xlnm.Print_Area" localSheetId="1">'Отчет 2'!$A$1:$I$131</definedName>
    <definedName name="_xlnm.Print_Area" localSheetId="2">'Отчет 3'!$A$1:$I$39</definedName>
  </definedNames>
  <calcPr calcId="144525"/>
</workbook>
</file>

<file path=xl/calcChain.xml><?xml version="1.0" encoding="utf-8"?>
<calcChain xmlns="http://schemas.openxmlformats.org/spreadsheetml/2006/main">
  <c r="G28" i="7" l="1"/>
  <c r="G41" i="7"/>
  <c r="G42" i="7"/>
  <c r="F26" i="7"/>
  <c r="E31" i="7"/>
  <c r="N63" i="2"/>
  <c r="D116" i="7"/>
  <c r="C116" i="7"/>
  <c r="C109" i="7" s="1"/>
  <c r="E26" i="7" l="1"/>
  <c r="E7" i="7" l="1"/>
  <c r="D109" i="7" l="1"/>
  <c r="L55" i="2"/>
  <c r="D103" i="7" l="1"/>
  <c r="C103" i="7"/>
  <c r="E83" i="7"/>
  <c r="G83" i="7"/>
  <c r="I83" i="7"/>
  <c r="E84" i="7"/>
  <c r="G84" i="7"/>
  <c r="I84" i="7"/>
  <c r="E85" i="7"/>
  <c r="G85" i="7"/>
  <c r="I85" i="7"/>
  <c r="I87" i="7"/>
  <c r="I86" i="7"/>
  <c r="E87" i="7"/>
  <c r="E86" i="7"/>
  <c r="G86" i="7"/>
  <c r="G87" i="7"/>
  <c r="G26" i="7" l="1"/>
  <c r="F31" i="7"/>
  <c r="G31" i="7" s="1"/>
  <c r="L65" i="2" l="1"/>
  <c r="N65" i="2"/>
  <c r="L66" i="2"/>
  <c r="N66" i="2"/>
  <c r="L67" i="2"/>
  <c r="N67" i="2"/>
  <c r="L63" i="2"/>
  <c r="E55" i="2"/>
  <c r="F55" i="2"/>
  <c r="G55" i="2"/>
  <c r="H55" i="2"/>
  <c r="I55" i="2"/>
  <c r="J55" i="2"/>
  <c r="K55" i="2"/>
  <c r="M55" i="2"/>
  <c r="N55" i="2"/>
  <c r="O55" i="2"/>
  <c r="P55" i="2"/>
  <c r="Q55" i="2"/>
  <c r="D55" i="2"/>
</calcChain>
</file>

<file path=xl/sharedStrings.xml><?xml version="1.0" encoding="utf-8"?>
<sst xmlns="http://schemas.openxmlformats.org/spreadsheetml/2006/main" count="429" uniqueCount="258">
  <si>
    <t>Приложение 1 к Порядку составления и утверждения отчета о результатах деятельности муниципального учреждения г. Улан-Удэ и об использовании закрепленного за ним имущества</t>
  </si>
  <si>
    <t>УТВЕРЖДАЮ</t>
  </si>
  <si>
    <t xml:space="preserve"> </t>
  </si>
  <si>
    <t>ОТЧЕТ</t>
  </si>
  <si>
    <t>о результатах деятельности учреждения</t>
  </si>
  <si>
    <t>и об использовании закрепленного за ним имущества</t>
  </si>
  <si>
    <t>Показатель</t>
  </si>
  <si>
    <t>Ед. изм.</t>
  </si>
  <si>
    <t>На начало года</t>
  </si>
  <si>
    <t>На конец года</t>
  </si>
  <si>
    <t>х</t>
  </si>
  <si>
    <t xml:space="preserve">      2. Результат деятельности учреждения</t>
  </si>
  <si>
    <t>тыс. руб.</t>
  </si>
  <si>
    <t>тыс.руб.</t>
  </si>
  <si>
    <t>№ п/п</t>
  </si>
  <si>
    <t>Примечание</t>
  </si>
  <si>
    <t>3.1.</t>
  </si>
  <si>
    <t xml:space="preserve">Общая балансовая (остаточная) стоимость недвижимого имущества учреждения </t>
  </si>
  <si>
    <t>Заполняется бюджетным и казенным учреждением</t>
  </si>
  <si>
    <t>3.1.1.</t>
  </si>
  <si>
    <t xml:space="preserve">В том числе общая балансовая (остаточная) стоимость недвижимого имущества, закрепленного за учреждением на праве оперативного управления </t>
  </si>
  <si>
    <t>3.1.2.</t>
  </si>
  <si>
    <t>В том числе общая балансовая (остаточная) стоимость недвижимого имущества, закрепленного за учреждением на праве оперативного управления, и переданного в аренду</t>
  </si>
  <si>
    <t>3.1.3.</t>
  </si>
  <si>
    <t>В том числе общая балансовая (остаточная) стоимость недвижимого имущества, закрепленного за учреждением на праве оперативного управления, и переданного в безвозмездное пользование</t>
  </si>
  <si>
    <t>3.1.4.</t>
  </si>
  <si>
    <t xml:space="preserve">В том числе общая балансовая (остаточная) стоимость недвижимого имущества, приобретенного учреждением в отчетном году за счет средств выделенных Комитетом, учреждению </t>
  </si>
  <si>
    <t xml:space="preserve">тыс. руб. </t>
  </si>
  <si>
    <t>Заполняется бюджетным учреждением</t>
  </si>
  <si>
    <t>3.1.5.</t>
  </si>
  <si>
    <t>В том числе 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</t>
  </si>
  <si>
    <t>3.2.</t>
  </si>
  <si>
    <t xml:space="preserve">Общая балансовая (остаточная) стоимость движимого имущества учреждения </t>
  </si>
  <si>
    <t>3.2.1.</t>
  </si>
  <si>
    <t xml:space="preserve">В том числе общая балансовая (остаточная) стоимость движимого имущества, находящегося у учреждения на праве оперативного управления </t>
  </si>
  <si>
    <t>3.2.2.</t>
  </si>
  <si>
    <t>В том числе общая балансовая (остаточная) стоимость движимого имущества, находящегося у учреждения на праве оперативного управления, и переданного в аренду</t>
  </si>
  <si>
    <t>3.2.3.</t>
  </si>
  <si>
    <t>В том числе общая балансовая (остаточная) стоимость движимого имущества, находящегося у учреждения на праве оперативного управления, и переданного в безвозмездное пользование</t>
  </si>
  <si>
    <t>3.2.4.</t>
  </si>
  <si>
    <t>В том числе  балансовая  (остаточная) стоимость  особо ценного движимого имущества,  находящегося у учреждения на праве оперативного управления</t>
  </si>
  <si>
    <t>3.3.</t>
  </si>
  <si>
    <t>Общая балансовая  стоимость имущества автономного учреждения</t>
  </si>
  <si>
    <t>Заполняется автономным учреждением</t>
  </si>
  <si>
    <t>3.3.1.</t>
  </si>
  <si>
    <t>В том числе  балансовая  стоимость  закрепленного за учреждением недвижимого имущества</t>
  </si>
  <si>
    <t>3.3.2.</t>
  </si>
  <si>
    <t>В том числе  балансовая  стоимость  закрепленного за учреждением особо ценного движимого имущества</t>
  </si>
  <si>
    <t>3.4.</t>
  </si>
  <si>
    <t>Количество объектов недвижимого имущества, закрепленных за учреждением или находящихся у учреждения на праве оперативного управления (зданий, строений, помещений)</t>
  </si>
  <si>
    <t>Ед.</t>
  </si>
  <si>
    <t>Заполняется автономными, бюджетным и казенным учреждением</t>
  </si>
  <si>
    <t xml:space="preserve">3.5. </t>
  </si>
  <si>
    <t>Общая площадь объектов недвижимого имущества</t>
  </si>
  <si>
    <t xml:space="preserve">кв. м  </t>
  </si>
  <si>
    <t>3.5.1.</t>
  </si>
  <si>
    <t xml:space="preserve">В том числе общая площадь недвижимого имущества, закрепленного за учреждением на праве оперативного управления </t>
  </si>
  <si>
    <t xml:space="preserve">кв. м </t>
  </si>
  <si>
    <t>3.5.2.</t>
  </si>
  <si>
    <t>В том числе общая площадь недвижимого имущества, находящегося у учреждения на праве оперативного управления, и переданного в аренду</t>
  </si>
  <si>
    <t xml:space="preserve">кв. м       </t>
  </si>
  <si>
    <t>3.5.3.</t>
  </si>
  <si>
    <t>В том числе общая площадь недвижимого имущества, находящегося у учреждения на праве оперативного управления, и переданного в безвозмездное пользование</t>
  </si>
  <si>
    <t>3.5.4.</t>
  </si>
  <si>
    <t>В том числе общая площадь недвижимого имущества, закрепленного за учреждением и переданного в аренду</t>
  </si>
  <si>
    <t>3.6.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</si>
  <si>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</si>
  <si>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Руководитель финансово-экономической</t>
  </si>
  <si>
    <t>Главный бухгалтер учреждения</t>
  </si>
  <si>
    <t>«_____»   _____________20___г.</t>
  </si>
  <si>
    <t xml:space="preserve">"__" _________ 20__                                      </t>
  </si>
  <si>
    <t>подпись (расшифровка подписи)</t>
  </si>
  <si>
    <t>службы учреждения</t>
  </si>
  <si>
    <t>Руководитель учреждения</t>
  </si>
  <si>
    <t>Исполнитель</t>
  </si>
  <si>
    <t>1. Общие сведения об учреждении</t>
  </si>
  <si>
    <t xml:space="preserve"> (подпись)            (расшифровка подписи)</t>
  </si>
  <si>
    <t>(наименование должности лица,</t>
  </si>
  <si>
    <t xml:space="preserve"> утверждающего документ)</t>
  </si>
  <si>
    <t>переименована ставка</t>
  </si>
  <si>
    <t>в том числе:</t>
  </si>
  <si>
    <t>-</t>
  </si>
  <si>
    <t xml:space="preserve">                    /Ю.С. Васильев</t>
  </si>
  <si>
    <t>Наблюдательный совет</t>
  </si>
  <si>
    <t>Итого</t>
  </si>
  <si>
    <t>СОГЛАСОВАНО</t>
  </si>
  <si>
    <t>Начальник</t>
  </si>
  <si>
    <t xml:space="preserve">МКУ Управление по физической культуре и спорту </t>
  </si>
  <si>
    <t xml:space="preserve">Администрации г.Улан-Удэ </t>
  </si>
  <si>
    <t>1.1. Перечень основных видов деятельности, которые учреждение вправе осуществлять в соответствие в его учредительными документами</t>
  </si>
  <si>
    <t>Код ОКВЭД</t>
  </si>
  <si>
    <t>Вид деятельности</t>
  </si>
  <si>
    <t>Основной вид деятельности Учреждения</t>
  </si>
  <si>
    <t>Иные виды деятельности, не являющиеся основными</t>
  </si>
  <si>
    <t>1.2. Перечень услуг (работ), которые оказываются потребителям за плату в случаях, предусмотренных НПА, с указанием потребителей данных услуг (работ)</t>
  </si>
  <si>
    <t>Наименование услуги (работы)</t>
  </si>
  <si>
    <t>Категории потребителей услуги (работы)</t>
  </si>
  <si>
    <t>Нормативный правовой акт</t>
  </si>
  <si>
    <t>Проживание в комнате (дети)</t>
  </si>
  <si>
    <t>Проживание в комнате (взрослые)</t>
  </si>
  <si>
    <t>Организация и сопровождение мероприятия</t>
  </si>
  <si>
    <t>Прокат спортивного инвентаря</t>
  </si>
  <si>
    <t>население</t>
  </si>
  <si>
    <t>ПАГ №66 от 19.03.2014 г.</t>
  </si>
  <si>
    <t>Наименование документа</t>
  </si>
  <si>
    <t>Реквизиты документа (N и дата)</t>
  </si>
  <si>
    <t>Срок действия документа</t>
  </si>
  <si>
    <t>ОГРН</t>
  </si>
  <si>
    <t xml:space="preserve"> 1020300985594 присвоен 05.12.2002 серия 03 №001680148 </t>
  </si>
  <si>
    <t>бессрочно</t>
  </si>
  <si>
    <t>Лицензия</t>
  </si>
  <si>
    <t>2188 от 12.01.20015 серия 0ЗЛ01 №0000698</t>
  </si>
  <si>
    <t>1.3. Перечень разрешительных документов, на основании которых учреждение осуществляет деятельность</t>
  </si>
  <si>
    <t>1.4. Сведения о количестве штатных единиц учреждения</t>
  </si>
  <si>
    <t>Категория сотрудников</t>
  </si>
  <si>
    <t>Всего:</t>
  </si>
  <si>
    <t>Количество штатных единиц</t>
  </si>
  <si>
    <t>начало года</t>
  </si>
  <si>
    <t>конец года</t>
  </si>
  <si>
    <t>Фактическая численность</t>
  </si>
  <si>
    <t>Уровень образования</t>
  </si>
  <si>
    <t>доктора наук</t>
  </si>
  <si>
    <t>кандидаты наук</t>
  </si>
  <si>
    <t>высшее</t>
  </si>
  <si>
    <t>среднее специальное</t>
  </si>
  <si>
    <t>прочее</t>
  </si>
  <si>
    <t>Причины изменения количества штатных единиц</t>
  </si>
  <si>
    <t>Административно-управленческий персонал</t>
  </si>
  <si>
    <t>Педагогический персонал</t>
  </si>
  <si>
    <t>Прочие работники</t>
  </si>
  <si>
    <t>1.5. Средняя заработная плата сотрудников учреждения:</t>
  </si>
  <si>
    <t>Наименование показателя</t>
  </si>
  <si>
    <t>Средняя (месячная) заработная плата, руб.</t>
  </si>
  <si>
    <t>За счет средств бюджета</t>
  </si>
  <si>
    <t>За счет средств от оказания платных услуг и иной приносящей доход деятельности</t>
  </si>
  <si>
    <t>Сотрудники учреждения, всего</t>
  </si>
  <si>
    <t>из них:</t>
  </si>
  <si>
    <r>
      <rPr>
        <u/>
        <sz val="10"/>
        <color theme="1"/>
        <rFont val="Times New Roman"/>
        <family val="1"/>
        <charset val="204"/>
      </rPr>
      <t xml:space="preserve">                        </t>
    </r>
    <r>
      <rPr>
        <sz val="10"/>
        <color theme="1"/>
        <rFont val="Times New Roman"/>
        <family val="1"/>
        <charset val="204"/>
      </rPr>
      <t xml:space="preserve">       </t>
    </r>
    <r>
      <rPr>
        <u/>
        <sz val="10"/>
        <color theme="1"/>
        <rFont val="Times New Roman"/>
        <family val="1"/>
        <charset val="204"/>
      </rPr>
      <t xml:space="preserve">          Дзюбенко А.В.         </t>
    </r>
  </si>
  <si>
    <t>Устав</t>
  </si>
  <si>
    <t>3. Об использовании имущества, закрепленного за учреждением</t>
  </si>
  <si>
    <t>2.1. Изменение (увеличение, уменьшение) балансовой (остаточной) стоимости нефинансовых активов относительно предыдущего отчетного года:</t>
  </si>
  <si>
    <t>Наименование показателей</t>
  </si>
  <si>
    <t>Сумма на начало года, руб.</t>
  </si>
  <si>
    <t>Сумма на конец года, руб.</t>
  </si>
  <si>
    <t>Изменение (увеличение, уменьшение), %</t>
  </si>
  <si>
    <t>Причины изменения показателей</t>
  </si>
  <si>
    <t>Балансовая (остаточная) стоимость нефинансовых активов</t>
  </si>
  <si>
    <t xml:space="preserve">2.2. Общая сумма выставленных требований о возмещении ущерба по недостачам и хищениям материальных ценностей, денежных средств, </t>
  </si>
  <si>
    <t>а также от порчи материальных ценностей:</t>
  </si>
  <si>
    <t>Сумма, руб.</t>
  </si>
  <si>
    <t>Суммы установленного ущерба, всего</t>
  </si>
  <si>
    <t>имуществу</t>
  </si>
  <si>
    <t>хищений денежных средств</t>
  </si>
  <si>
    <t>материальных ценностей</t>
  </si>
  <si>
    <t>из них отнесено на виновных лиц решением суда</t>
  </si>
  <si>
    <t>Исполнено виновными лицами</t>
  </si>
  <si>
    <t>Списано за счет учреждения</t>
  </si>
  <si>
    <t>2.3. Изменения дебиторской и кредиторской задолженности в разрезе поступлений (выплат), предусмотренных ПФХД:</t>
  </si>
  <si>
    <t>Причины образования дебиторской (кредиторской) задолженности</t>
  </si>
  <si>
    <t>Дебиторская задолженность в разрезе поступлений (выплат), предусмотренных ПФХД</t>
  </si>
  <si>
    <t>Нереальная к взысканию (просроченная) дебиторская задолженность</t>
  </si>
  <si>
    <t>Кредиторская задолженность в разрезе поступлений (выплат), предусмотренных  ПФХД</t>
  </si>
  <si>
    <t>Просроченная кредиторская задолженность</t>
  </si>
  <si>
    <t>Наименование (услуги) работы</t>
  </si>
  <si>
    <t>Суммы доходов, полученных от оказания (выполнения) платных услуг (работ), руб.</t>
  </si>
  <si>
    <t>2.4. Сведения о суммах доходов, полученных учреждением от оказания (выполнения) платных услуг (работ):</t>
  </si>
  <si>
    <t>Единица измерения</t>
  </si>
  <si>
    <t>Значение, утвержденное в муниципальном задании на отчетный период</t>
  </si>
  <si>
    <t>Фактическое значение за отчетный период</t>
  </si>
  <si>
    <t>Характеристика причин отклонения от запланированных значений</t>
  </si>
  <si>
    <t>Источник информации о фактическом значении показателя</t>
  </si>
  <si>
    <t>Период</t>
  </si>
  <si>
    <t>I кв.</t>
  </si>
  <si>
    <t>II кв.</t>
  </si>
  <si>
    <t>III кв.</t>
  </si>
  <si>
    <t>IV кв.</t>
  </si>
  <si>
    <t>Изменение, %</t>
  </si>
  <si>
    <t>Наименования потребителя</t>
  </si>
  <si>
    <t>Суть жалобы</t>
  </si>
  <si>
    <t>Принятые меры</t>
  </si>
  <si>
    <r>
      <t xml:space="preserve">2.5. </t>
    </r>
    <r>
      <rPr>
        <sz val="10"/>
        <color theme="1"/>
        <rFont val="Times New Roman"/>
        <family val="1"/>
        <charset val="204"/>
      </rPr>
      <t>Сведения об исполнении муниципального задания на оказание муниципальных услуг (выполнение работ):</t>
    </r>
  </si>
  <si>
    <r>
      <t xml:space="preserve">2.6. </t>
    </r>
    <r>
      <rPr>
        <sz val="10"/>
        <color theme="1"/>
        <rFont val="Times New Roman"/>
        <family val="1"/>
        <charset val="204"/>
      </rPr>
      <t>Цены (тарифы) на платные услуги (работы) за единицу услуги, оказываемые потребителям (в динамике в течение отчетного периода):</t>
    </r>
  </si>
  <si>
    <r>
      <t xml:space="preserve">2.8. </t>
    </r>
    <r>
      <rPr>
        <sz val="10"/>
        <color theme="1"/>
        <rFont val="Times New Roman"/>
        <family val="1"/>
        <charset val="204"/>
      </rPr>
      <t>Сведения о жалобах потребителей и принятых по результатам их рассмотрения мерах:</t>
    </r>
  </si>
  <si>
    <t>Цена (тариф)</t>
  </si>
  <si>
    <t>N п/п</t>
  </si>
  <si>
    <t>Суммы плановых поступлений и выплат, руб.</t>
  </si>
  <si>
    <t>Суммы кассовых поступлений (с учетом возврата) и выплат (с учетом восстановленных кассовых выплат), руб.</t>
  </si>
  <si>
    <t>Поступления - всего</t>
  </si>
  <si>
    <t>субсидии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</si>
  <si>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</si>
  <si>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 xml:space="preserve">субсидии на осуществление капитальных вложений </t>
  </si>
  <si>
    <t>поступления от оказания учреждением услуг (выполнения работ) на платной основе и от иной приносящей доход деятельности – всего,</t>
  </si>
  <si>
    <t>гранты</t>
  </si>
  <si>
    <t>Выплаты, всего</t>
  </si>
  <si>
    <t>Выплаты персоналу, всего</t>
  </si>
  <si>
    <t>из них: оплата труда и начисления на выплаты по оплате труда</t>
  </si>
  <si>
    <t xml:space="preserve">Социальные и иные выплаты населению </t>
  </si>
  <si>
    <t>Уплату налогов, сборов и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</si>
  <si>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</si>
  <si>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</si>
  <si>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</si>
  <si>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</si>
  <si>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</si>
  <si>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</si>
  <si>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</si>
  <si>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 услуги по содержанию имущества</t>
  </si>
  <si>
    <t>прочие работы, услуги</t>
  </si>
  <si>
    <t>Налог, применяемый при УСН, 15%</t>
  </si>
  <si>
    <t>Расчеты по НДФЛ</t>
  </si>
  <si>
    <t>Минимальный налог</t>
  </si>
  <si>
    <t>Физ.лицо</t>
  </si>
  <si>
    <t>Переплата</t>
  </si>
  <si>
    <t>Начисление % по банковскому счету</t>
  </si>
  <si>
    <t>Родительская доплата за питание в ЛДП</t>
  </si>
  <si>
    <t>Спонсорская помощь на организацию соревнования</t>
  </si>
  <si>
    <t>Проживание в двухместном номере</t>
  </si>
  <si>
    <t>Рубль</t>
  </si>
  <si>
    <t>Человек</t>
  </si>
  <si>
    <t xml:space="preserve">Председатель: </t>
  </si>
  <si>
    <t>Члены:</t>
  </si>
  <si>
    <t>Чикаш С.Л. – консультант отдела физкультурно-массовой работы МКУ «Управление физической культуры и спорта Администрации г. Улан-Удэ»</t>
  </si>
  <si>
    <t>Алексеев И.С. – председатель спортивного клуба БГСХА, отличник ФК России</t>
  </si>
  <si>
    <t>2.10. Состав наблюдательного совета с указанием должностей, фамилий, имен и отчеств (заполняется автономными учреждениями)</t>
  </si>
  <si>
    <r>
      <t xml:space="preserve">2.9. </t>
    </r>
    <r>
      <rPr>
        <sz val="10"/>
        <color theme="1"/>
        <rFont val="Times New Roman"/>
        <family val="1"/>
        <charset val="204"/>
      </rPr>
      <t xml:space="preserve">Показатели кассовых и плановых (с учетом возвратов) поступлений и выплат, предусмотренных Планом финансово-хозяйственной деятельности </t>
    </r>
    <r>
      <rPr>
        <i/>
        <sz val="10"/>
        <color theme="1"/>
        <rFont val="Times New Roman"/>
        <family val="1"/>
        <charset val="204"/>
      </rPr>
      <t/>
    </r>
  </si>
  <si>
    <t>(заполняется автономными и бюджетными учреждениями):</t>
  </si>
  <si>
    <t>Отчет о муниципальном задании</t>
  </si>
  <si>
    <t>93.19</t>
  </si>
  <si>
    <t>Деятельность в области спорта прочая</t>
  </si>
  <si>
    <t>АО "Читаэнергосбыт"</t>
  </si>
  <si>
    <t>б/н зарегистрирован 11.05.2017</t>
  </si>
  <si>
    <t>Спортивная подготовка по олимпийским видам спорта (стрельба из лука) ТСС</t>
  </si>
  <si>
    <t>Спортивная подготовка по олимпийским видам спорта (стрельба из лука) ССМ</t>
  </si>
  <si>
    <t>Спортивная подготовка по олимпийским видам спорта (спортивная борьба) НП</t>
  </si>
  <si>
    <t>Спортивная подготовка по олимпийским видам спорта (спортивная борьба) ТСС</t>
  </si>
  <si>
    <t>Спортивная подготовка по олимпийским видам спорта (спортивная борьба) ССМ</t>
  </si>
  <si>
    <t>Спортивная подготовка по олимпийским видам спорта (конный спорт) ТСС</t>
  </si>
  <si>
    <t>МАУ "СШОР №9" г. Улан-Удэ</t>
  </si>
  <si>
    <t>Дагбаева И.В. – старший инструктор- методист МАУ «СШОР № 9» г.Улан-Удэ</t>
  </si>
  <si>
    <t xml:space="preserve">                    /С.В. Эрдынеева</t>
  </si>
  <si>
    <t>ПАО "Ростелеком"</t>
  </si>
  <si>
    <t>МБУ "КБУ г.Улан-Удэ"</t>
  </si>
  <si>
    <t>Поступление счетов и оплата производится после 20 числа месяца следующего за отчетным</t>
  </si>
  <si>
    <t>Поступление спортивного инвентаря</t>
  </si>
  <si>
    <t>Спортивная подготовка по олимпийским видам спорта (спортивная борьба) ВСМ</t>
  </si>
  <si>
    <t>Спортивная подготовка по олимпийским видам спорта (конный чпорт) НП</t>
  </si>
  <si>
    <t>Спортивная подготовка по олимпийским видам спорта (стрельба из лука) НП</t>
  </si>
  <si>
    <r>
      <t xml:space="preserve">2.7. </t>
    </r>
    <r>
      <rPr>
        <sz val="10"/>
        <color theme="1"/>
        <rFont val="Times New Roman"/>
        <family val="1"/>
        <charset val="204"/>
      </rPr>
      <t xml:space="preserve">Общее количество потребителей, воспользовавшихся услугами (работами) учреждения (в том числе платными) за отчетный период - </t>
    </r>
    <r>
      <rPr>
        <b/>
        <u/>
        <sz val="10"/>
        <color theme="1"/>
        <rFont val="Times New Roman"/>
        <family val="1"/>
        <charset val="204"/>
      </rPr>
      <t>412</t>
    </r>
    <r>
      <rPr>
        <sz val="10"/>
        <color theme="1"/>
        <rFont val="Times New Roman"/>
        <family val="1"/>
        <charset val="204"/>
      </rPr>
      <t xml:space="preserve"> физических </t>
    </r>
  </si>
  <si>
    <r>
      <t>лиц (человек, единиц), в том числе</t>
    </r>
    <r>
      <rPr>
        <b/>
        <u/>
        <sz val="10"/>
        <color rgb="FF000000"/>
        <rFont val="Times New Roman"/>
        <family val="1"/>
        <charset val="204"/>
      </rPr>
      <t xml:space="preserve"> 0 </t>
    </r>
    <r>
      <rPr>
        <sz val="10"/>
        <color rgb="FF000000"/>
        <rFont val="Times New Roman"/>
        <family val="1"/>
        <charset val="204"/>
      </rPr>
      <t>человек за плату</t>
    </r>
  </si>
  <si>
    <t>С.В. Халюев</t>
  </si>
  <si>
    <t xml:space="preserve">Халюев С.В. – консультант отдела формирования и регистрации муниципального имущества, приватизации жилищного фонда МУ «Комитет по управлению имуществом и землепользованию Администрации г. Улан-Удэ» </t>
  </si>
  <si>
    <t>Лобсанов В.Н – директора «СШ №6» г. Улан-Удэ</t>
  </si>
  <si>
    <t>МАУ "СШОР №9" г. Улан-Удэ за 2020 год</t>
  </si>
  <si>
    <t>ООО "Компания Тензор"</t>
  </si>
  <si>
    <t>Страховые взносы ФСС 2,9%</t>
  </si>
  <si>
    <t>Страховые взносы ФСС НС и ПЗ 0,2%</t>
  </si>
  <si>
    <t>Страховые взносы в ПФ 22%</t>
  </si>
  <si>
    <t>Страховые взносы в ФФОМС 5,1%</t>
  </si>
  <si>
    <t>Профсоюзные взносы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</si>
</sst>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[Red]\-#,##0.00\ 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</cellStyleXfs>
  <cellXfs count="119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2" fontId="3" fillId="0" borderId="2" xfId="0" applyNumberFormat="1" applyFont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1" fillId="0" borderId="0" xfId="0" applyFont="1" applyAlignment="1"/>
    <xf numFmtId="0" fontId="1" fillId="0" borderId="0" xfId="0" applyFont="1" applyBorder="1"/>
    <xf numFmtId="0" fontId="1" fillId="0" borderId="1" xfId="0" applyFont="1" applyBorder="1"/>
    <xf numFmtId="0" fontId="6" fillId="0" borderId="0" xfId="1" applyFont="1" applyAlignment="1" applyProtection="1"/>
    <xf numFmtId="0" fontId="3" fillId="0" borderId="2" xfId="0" applyFont="1" applyBorder="1" applyAlignment="1">
      <alignment horizontal="left" wrapText="1"/>
    </xf>
    <xf numFmtId="0" fontId="1" fillId="0" borderId="2" xfId="0" applyFont="1" applyBorder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1" fillId="0" borderId="0" xfId="0" applyFont="1" applyBorder="1"/>
    <xf numFmtId="164" fontId="3" fillId="0" borderId="0" xfId="0" applyNumberFormat="1" applyFont="1" applyAlignment="1"/>
    <xf numFmtId="0" fontId="3" fillId="3" borderId="0" xfId="0" applyFont="1" applyFill="1" applyAlignment="1">
      <alignment horizontal="left"/>
    </xf>
    <xf numFmtId="0" fontId="1" fillId="3" borderId="0" xfId="0" applyFont="1" applyFill="1" applyAlignment="1"/>
    <xf numFmtId="0" fontId="3" fillId="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0" xfId="0" applyFont="1" applyBorder="1"/>
    <xf numFmtId="2" fontId="3" fillId="0" borderId="2" xfId="0" applyNumberFormat="1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1" fillId="4" borderId="1" xfId="0" applyFont="1" applyFill="1" applyBorder="1" applyAlignment="1">
      <alignment horizontal="right"/>
    </xf>
    <xf numFmtId="43" fontId="3" fillId="0" borderId="2" xfId="2" applyFont="1" applyBorder="1" applyAlignment="1">
      <alignment wrapText="1"/>
    </xf>
    <xf numFmtId="43" fontId="3" fillId="0" borderId="2" xfId="2" applyFont="1" applyBorder="1" applyAlignment="1">
      <alignment horizontal="right" wrapText="1"/>
    </xf>
    <xf numFmtId="2" fontId="1" fillId="0" borderId="0" xfId="0" applyNumberFormat="1" applyFont="1"/>
    <xf numFmtId="2" fontId="3" fillId="0" borderId="2" xfId="0" applyNumberFormat="1" applyFont="1" applyBorder="1" applyAlignment="1">
      <alignment horizontal="center" wrapText="1"/>
    </xf>
    <xf numFmtId="2" fontId="3" fillId="4" borderId="2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11" fillId="0" borderId="2" xfId="0" applyFont="1" applyFill="1" applyBorder="1" applyAlignment="1">
      <alignment wrapText="1"/>
    </xf>
    <xf numFmtId="0" fontId="11" fillId="0" borderId="2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2" fontId="3" fillId="4" borderId="2" xfId="0" applyNumberFormat="1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1" fillId="0" borderId="0" xfId="0" applyFont="1" applyBorder="1"/>
    <xf numFmtId="165" fontId="3" fillId="4" borderId="2" xfId="0" applyNumberFormat="1" applyFont="1" applyFill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2" fontId="1" fillId="0" borderId="0" xfId="0" applyNumberFormat="1" applyFont="1" applyBorder="1"/>
    <xf numFmtId="0" fontId="3" fillId="0" borderId="2" xfId="0" applyFont="1" applyFill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3" fillId="4" borderId="2" xfId="0" applyFont="1" applyFill="1" applyBorder="1" applyAlignment="1">
      <alignment horizontal="left" wrapText="1"/>
    </xf>
    <xf numFmtId="0" fontId="3" fillId="4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0" xfId="0" applyFont="1" applyBorder="1"/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garantf1://12012604.78111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tabSelected="1" topLeftCell="A13" zoomScaleNormal="100" workbookViewId="0">
      <selection activeCell="I20" sqref="I20"/>
    </sheetView>
  </sheetViews>
  <sheetFormatPr defaultRowHeight="12.75" x14ac:dyDescent="0.2"/>
  <cols>
    <col min="1" max="1" width="4" style="2" customWidth="1"/>
    <col min="2" max="2" width="5.28515625" style="2" customWidth="1"/>
    <col min="3" max="3" width="32.28515625" style="2" customWidth="1"/>
    <col min="4" max="4" width="6.28515625" style="2" customWidth="1"/>
    <col min="5" max="5" width="5.5703125" style="2" customWidth="1"/>
    <col min="6" max="6" width="6.28515625" style="2" customWidth="1"/>
    <col min="7" max="7" width="5.5703125" style="2" customWidth="1"/>
    <col min="8" max="8" width="6.28515625" style="2" customWidth="1"/>
    <col min="9" max="9" width="5.5703125" style="2" customWidth="1"/>
    <col min="10" max="10" width="6.28515625" style="4" customWidth="1"/>
    <col min="11" max="11" width="5.5703125" style="2" customWidth="1"/>
    <col min="12" max="12" width="6.28515625" style="2" customWidth="1"/>
    <col min="13" max="13" width="5.5703125" style="2" customWidth="1"/>
    <col min="14" max="14" width="6.28515625" style="2" customWidth="1"/>
    <col min="15" max="15" width="5.5703125" style="2" customWidth="1"/>
    <col min="16" max="16" width="6.28515625" style="2" customWidth="1"/>
    <col min="17" max="17" width="5.5703125" style="2" customWidth="1"/>
    <col min="18" max="18" width="14" style="2" bestFit="1" customWidth="1"/>
    <col min="19" max="16384" width="9.140625" style="2"/>
  </cols>
  <sheetData>
    <row r="1" spans="1:18" ht="68.25" customHeight="1" x14ac:dyDescent="0.2">
      <c r="N1" s="73" t="s">
        <v>0</v>
      </c>
      <c r="O1" s="73"/>
      <c r="P1" s="73"/>
      <c r="Q1" s="73"/>
      <c r="R1" s="73"/>
    </row>
    <row r="2" spans="1:18" x14ac:dyDescent="0.2">
      <c r="H2" s="24"/>
      <c r="I2" s="24"/>
    </row>
    <row r="3" spans="1:18" x14ac:dyDescent="0.2">
      <c r="A3" s="10" t="s">
        <v>85</v>
      </c>
      <c r="H3" s="5"/>
      <c r="I3" s="5"/>
      <c r="R3" s="4" t="s">
        <v>1</v>
      </c>
    </row>
    <row r="4" spans="1:18" x14ac:dyDescent="0.2">
      <c r="A4" s="10" t="s">
        <v>86</v>
      </c>
      <c r="H4" s="5"/>
      <c r="I4" s="5"/>
      <c r="J4" s="2"/>
      <c r="R4" s="4" t="s">
        <v>83</v>
      </c>
    </row>
    <row r="5" spans="1:18" x14ac:dyDescent="0.2">
      <c r="A5" s="10" t="s">
        <v>87</v>
      </c>
      <c r="G5" s="29"/>
      <c r="H5" s="29"/>
      <c r="I5" s="29"/>
      <c r="R5" s="4" t="s">
        <v>236</v>
      </c>
    </row>
    <row r="6" spans="1:18" x14ac:dyDescent="0.2">
      <c r="A6" s="10" t="s">
        <v>88</v>
      </c>
      <c r="H6" s="5"/>
      <c r="I6" s="5"/>
      <c r="R6" s="4" t="s">
        <v>77</v>
      </c>
    </row>
    <row r="7" spans="1:18" x14ac:dyDescent="0.2">
      <c r="A7" s="10"/>
      <c r="H7" s="24"/>
      <c r="I7" s="24"/>
      <c r="R7" s="4" t="s">
        <v>78</v>
      </c>
    </row>
    <row r="8" spans="1:18" ht="24" customHeight="1" x14ac:dyDescent="0.2">
      <c r="A8" s="11" t="s">
        <v>137</v>
      </c>
      <c r="F8" s="30"/>
      <c r="G8" s="30"/>
      <c r="H8" s="19"/>
      <c r="I8" s="19"/>
      <c r="O8" s="31"/>
      <c r="P8" s="31"/>
      <c r="R8" s="49" t="s">
        <v>248</v>
      </c>
    </row>
    <row r="9" spans="1:18" x14ac:dyDescent="0.2">
      <c r="A9" s="10" t="s">
        <v>76</v>
      </c>
      <c r="H9" s="5"/>
      <c r="I9" s="5"/>
      <c r="R9" s="4" t="s">
        <v>76</v>
      </c>
    </row>
    <row r="10" spans="1:18" x14ac:dyDescent="0.2">
      <c r="A10" s="10" t="s">
        <v>2</v>
      </c>
      <c r="H10" s="24"/>
      <c r="I10" s="24"/>
      <c r="R10" s="4" t="s">
        <v>2</v>
      </c>
    </row>
    <row r="11" spans="1:18" x14ac:dyDescent="0.2">
      <c r="A11" s="10" t="s">
        <v>69</v>
      </c>
      <c r="H11" s="5"/>
      <c r="I11" s="5"/>
      <c r="R11" s="4" t="s">
        <v>69</v>
      </c>
    </row>
    <row r="12" spans="1:18" x14ac:dyDescent="0.2">
      <c r="G12" s="1"/>
    </row>
    <row r="14" spans="1:18" x14ac:dyDescent="0.2">
      <c r="G14" s="3" t="s">
        <v>3</v>
      </c>
    </row>
    <row r="15" spans="1:18" x14ac:dyDescent="0.2">
      <c r="G15" s="3" t="s">
        <v>4</v>
      </c>
    </row>
    <row r="16" spans="1:18" x14ac:dyDescent="0.2">
      <c r="G16" s="3" t="s">
        <v>5</v>
      </c>
    </row>
    <row r="17" spans="2:10" x14ac:dyDescent="0.2">
      <c r="G17" s="3"/>
    </row>
    <row r="18" spans="2:10" x14ac:dyDescent="0.2">
      <c r="G18" s="3" t="s">
        <v>251</v>
      </c>
    </row>
    <row r="19" spans="2:10" x14ac:dyDescent="0.2">
      <c r="B19" s="1"/>
    </row>
    <row r="20" spans="2:10" x14ac:dyDescent="0.2">
      <c r="G20" s="6" t="s">
        <v>75</v>
      </c>
    </row>
    <row r="21" spans="2:10" x14ac:dyDescent="0.2">
      <c r="C21" s="6"/>
    </row>
    <row r="22" spans="2:10" x14ac:dyDescent="0.2">
      <c r="B22" s="12" t="s">
        <v>89</v>
      </c>
    </row>
    <row r="24" spans="2:10" ht="25.5" x14ac:dyDescent="0.2">
      <c r="B24" s="22" t="s">
        <v>14</v>
      </c>
      <c r="C24" s="22" t="s">
        <v>90</v>
      </c>
      <c r="D24" s="74" t="s">
        <v>91</v>
      </c>
      <c r="E24" s="74"/>
      <c r="F24" s="74"/>
      <c r="G24" s="74"/>
      <c r="H24" s="74"/>
      <c r="I24" s="74"/>
      <c r="J24" s="74"/>
    </row>
    <row r="25" spans="2:10" x14ac:dyDescent="0.2">
      <c r="B25" s="75" t="s">
        <v>92</v>
      </c>
      <c r="C25" s="76"/>
      <c r="D25" s="76"/>
      <c r="E25" s="76"/>
      <c r="F25" s="76"/>
      <c r="G25" s="76"/>
      <c r="H25" s="76"/>
      <c r="I25" s="76"/>
      <c r="J25" s="77"/>
    </row>
    <row r="26" spans="2:10" x14ac:dyDescent="0.2">
      <c r="B26" s="21">
        <v>1</v>
      </c>
      <c r="C26" s="22" t="s">
        <v>226</v>
      </c>
      <c r="D26" s="74" t="s">
        <v>227</v>
      </c>
      <c r="E26" s="74"/>
      <c r="F26" s="74"/>
      <c r="G26" s="74"/>
      <c r="H26" s="74"/>
      <c r="I26" s="74"/>
      <c r="J26" s="74"/>
    </row>
    <row r="27" spans="2:10" x14ac:dyDescent="0.2">
      <c r="B27" s="75" t="s">
        <v>93</v>
      </c>
      <c r="C27" s="76"/>
      <c r="D27" s="76"/>
      <c r="E27" s="76"/>
      <c r="F27" s="76"/>
      <c r="G27" s="76"/>
      <c r="H27" s="76"/>
      <c r="I27" s="76"/>
      <c r="J27" s="77"/>
    </row>
    <row r="28" spans="2:10" x14ac:dyDescent="0.2">
      <c r="B28" s="21">
        <v>1</v>
      </c>
      <c r="C28" s="23" t="s">
        <v>81</v>
      </c>
      <c r="D28" s="72" t="s">
        <v>81</v>
      </c>
      <c r="E28" s="72"/>
      <c r="F28" s="72"/>
      <c r="G28" s="72"/>
      <c r="H28" s="72"/>
      <c r="I28" s="72"/>
      <c r="J28" s="72"/>
    </row>
    <row r="29" spans="2:10" s="30" customFormat="1" x14ac:dyDescent="0.2">
      <c r="B29" s="14"/>
      <c r="C29" s="14"/>
      <c r="D29" s="15"/>
      <c r="E29" s="15"/>
      <c r="F29" s="15"/>
      <c r="G29" s="15"/>
      <c r="H29" s="15"/>
      <c r="I29" s="15"/>
      <c r="J29" s="15"/>
    </row>
    <row r="30" spans="2:10" s="30" customFormat="1" x14ac:dyDescent="0.2">
      <c r="B30" s="12" t="s">
        <v>94</v>
      </c>
      <c r="D30" s="15"/>
      <c r="E30" s="15"/>
      <c r="F30" s="15"/>
      <c r="G30" s="15"/>
      <c r="H30" s="15"/>
      <c r="I30" s="15"/>
      <c r="J30" s="15"/>
    </row>
    <row r="31" spans="2:10" s="30" customFormat="1" x14ac:dyDescent="0.2">
      <c r="B31" s="14"/>
      <c r="C31" s="14"/>
      <c r="D31" s="15"/>
      <c r="E31" s="15"/>
      <c r="F31" s="15"/>
      <c r="G31" s="15"/>
      <c r="H31" s="15"/>
      <c r="I31" s="15"/>
      <c r="J31" s="15"/>
    </row>
    <row r="32" spans="2:10" ht="51" customHeight="1" x14ac:dyDescent="0.2">
      <c r="B32" s="22" t="s">
        <v>14</v>
      </c>
      <c r="C32" s="22" t="s">
        <v>95</v>
      </c>
      <c r="D32" s="72" t="s">
        <v>96</v>
      </c>
      <c r="E32" s="72"/>
      <c r="F32" s="72"/>
      <c r="G32" s="72" t="s">
        <v>97</v>
      </c>
      <c r="H32" s="72"/>
      <c r="I32" s="72"/>
      <c r="J32" s="72"/>
    </row>
    <row r="33" spans="2:18" ht="12.75" customHeight="1" x14ac:dyDescent="0.2">
      <c r="B33" s="22">
        <v>1</v>
      </c>
      <c r="C33" s="16" t="s">
        <v>98</v>
      </c>
      <c r="D33" s="72" t="s">
        <v>102</v>
      </c>
      <c r="E33" s="72"/>
      <c r="F33" s="72"/>
      <c r="G33" s="72" t="s">
        <v>103</v>
      </c>
      <c r="H33" s="72"/>
      <c r="I33" s="72"/>
      <c r="J33" s="72"/>
    </row>
    <row r="34" spans="2:18" ht="12.75" customHeight="1" x14ac:dyDescent="0.2">
      <c r="B34" s="22">
        <v>2</v>
      </c>
      <c r="C34" s="21" t="s">
        <v>99</v>
      </c>
      <c r="D34" s="72" t="s">
        <v>102</v>
      </c>
      <c r="E34" s="72"/>
      <c r="F34" s="72"/>
      <c r="G34" s="72" t="s">
        <v>103</v>
      </c>
      <c r="H34" s="72"/>
      <c r="I34" s="72"/>
      <c r="J34" s="72"/>
    </row>
    <row r="35" spans="2:18" ht="12.75" customHeight="1" x14ac:dyDescent="0.2">
      <c r="B35" s="22">
        <v>3</v>
      </c>
      <c r="C35" s="33" t="s">
        <v>215</v>
      </c>
      <c r="D35" s="72" t="s">
        <v>102</v>
      </c>
      <c r="E35" s="72"/>
      <c r="F35" s="72"/>
      <c r="G35" s="72" t="s">
        <v>103</v>
      </c>
      <c r="H35" s="72"/>
      <c r="I35" s="72"/>
      <c r="J35" s="72"/>
    </row>
    <row r="36" spans="2:18" ht="25.5" x14ac:dyDescent="0.2">
      <c r="B36" s="22">
        <v>4</v>
      </c>
      <c r="C36" s="21" t="s">
        <v>100</v>
      </c>
      <c r="D36" s="72" t="s">
        <v>102</v>
      </c>
      <c r="E36" s="72"/>
      <c r="F36" s="72"/>
      <c r="G36" s="72" t="s">
        <v>103</v>
      </c>
      <c r="H36" s="72"/>
      <c r="I36" s="72"/>
      <c r="J36" s="72"/>
    </row>
    <row r="37" spans="2:18" x14ac:dyDescent="0.2">
      <c r="B37" s="22">
        <v>5</v>
      </c>
      <c r="C37" s="21" t="s">
        <v>101</v>
      </c>
      <c r="D37" s="72" t="s">
        <v>102</v>
      </c>
      <c r="E37" s="72"/>
      <c r="F37" s="72"/>
      <c r="G37" s="72" t="s">
        <v>103</v>
      </c>
      <c r="H37" s="72"/>
      <c r="I37" s="72"/>
      <c r="J37" s="72"/>
    </row>
    <row r="38" spans="2:18" x14ac:dyDescent="0.2">
      <c r="B38" s="15"/>
      <c r="C38" s="14"/>
      <c r="D38" s="17"/>
      <c r="E38" s="17"/>
      <c r="F38" s="17"/>
      <c r="G38" s="17"/>
      <c r="H38" s="17"/>
      <c r="I38" s="17"/>
      <c r="J38" s="17"/>
    </row>
    <row r="39" spans="2:18" x14ac:dyDescent="0.2">
      <c r="B39" s="12" t="s">
        <v>112</v>
      </c>
      <c r="C39" s="14"/>
      <c r="D39" s="17"/>
      <c r="E39" s="17"/>
      <c r="F39" s="17"/>
      <c r="G39" s="17"/>
      <c r="H39" s="17"/>
      <c r="I39" s="17"/>
      <c r="J39" s="17"/>
    </row>
    <row r="40" spans="2:18" x14ac:dyDescent="0.2">
      <c r="B40" s="15"/>
      <c r="C40" s="14"/>
      <c r="D40" s="17"/>
      <c r="E40" s="17"/>
      <c r="F40" s="17"/>
      <c r="G40" s="17"/>
      <c r="H40" s="17"/>
      <c r="I40" s="17"/>
      <c r="J40" s="17"/>
    </row>
    <row r="41" spans="2:18" ht="25.5" x14ac:dyDescent="0.2">
      <c r="B41" s="22" t="s">
        <v>14</v>
      </c>
      <c r="C41" s="22" t="s">
        <v>104</v>
      </c>
      <c r="D41" s="72" t="s">
        <v>105</v>
      </c>
      <c r="E41" s="72"/>
      <c r="F41" s="72"/>
      <c r="G41" s="72" t="s">
        <v>106</v>
      </c>
      <c r="H41" s="72"/>
      <c r="I41" s="72"/>
      <c r="J41" s="72"/>
    </row>
    <row r="42" spans="2:18" ht="38.25" customHeight="1" x14ac:dyDescent="0.2">
      <c r="B42" s="13">
        <v>1</v>
      </c>
      <c r="C42" s="13" t="s">
        <v>107</v>
      </c>
      <c r="D42" s="74" t="s">
        <v>108</v>
      </c>
      <c r="E42" s="74"/>
      <c r="F42" s="74"/>
      <c r="G42" s="78" t="s">
        <v>109</v>
      </c>
      <c r="H42" s="78"/>
      <c r="I42" s="78"/>
      <c r="J42" s="79"/>
    </row>
    <row r="43" spans="2:18" ht="24.75" customHeight="1" x14ac:dyDescent="0.2">
      <c r="B43" s="13">
        <v>2</v>
      </c>
      <c r="C43" s="13" t="s">
        <v>110</v>
      </c>
      <c r="D43" s="74" t="s">
        <v>111</v>
      </c>
      <c r="E43" s="74"/>
      <c r="F43" s="74"/>
      <c r="G43" s="74" t="s">
        <v>109</v>
      </c>
      <c r="H43" s="74"/>
      <c r="I43" s="74"/>
      <c r="J43" s="74"/>
    </row>
    <row r="44" spans="2:18" ht="24.75" customHeight="1" x14ac:dyDescent="0.2">
      <c r="B44" s="13">
        <v>3</v>
      </c>
      <c r="C44" s="28" t="s">
        <v>138</v>
      </c>
      <c r="D44" s="72" t="s">
        <v>229</v>
      </c>
      <c r="E44" s="72"/>
      <c r="F44" s="72"/>
      <c r="G44" s="74" t="s">
        <v>109</v>
      </c>
      <c r="H44" s="74"/>
      <c r="I44" s="74"/>
      <c r="J44" s="74"/>
    </row>
    <row r="45" spans="2:18" x14ac:dyDescent="0.2">
      <c r="B45" s="1"/>
    </row>
    <row r="46" spans="2:18" x14ac:dyDescent="0.2">
      <c r="B46" s="12" t="s">
        <v>113</v>
      </c>
    </row>
    <row r="47" spans="2:18" x14ac:dyDescent="0.2">
      <c r="B47" s="1"/>
    </row>
    <row r="48" spans="2:18" x14ac:dyDescent="0.2">
      <c r="C48" s="81" t="s">
        <v>114</v>
      </c>
      <c r="D48" s="90" t="s">
        <v>116</v>
      </c>
      <c r="E48" s="91"/>
      <c r="F48" s="86" t="s">
        <v>119</v>
      </c>
      <c r="G48" s="87"/>
      <c r="H48" s="80" t="s">
        <v>120</v>
      </c>
      <c r="I48" s="78"/>
      <c r="J48" s="78"/>
      <c r="K48" s="78"/>
      <c r="L48" s="78"/>
      <c r="M48" s="78"/>
      <c r="N48" s="78"/>
      <c r="O48" s="78"/>
      <c r="P48" s="78"/>
      <c r="Q48" s="79"/>
      <c r="R48" s="81" t="s">
        <v>126</v>
      </c>
    </row>
    <row r="49" spans="2:18" ht="25.5" customHeight="1" x14ac:dyDescent="0.2">
      <c r="C49" s="82"/>
      <c r="D49" s="92"/>
      <c r="E49" s="93"/>
      <c r="F49" s="88"/>
      <c r="G49" s="89"/>
      <c r="H49" s="84" t="s">
        <v>121</v>
      </c>
      <c r="I49" s="85"/>
      <c r="J49" s="80" t="s">
        <v>122</v>
      </c>
      <c r="K49" s="79"/>
      <c r="L49" s="80" t="s">
        <v>123</v>
      </c>
      <c r="M49" s="79"/>
      <c r="N49" s="80" t="s">
        <v>124</v>
      </c>
      <c r="O49" s="79"/>
      <c r="P49" s="80" t="s">
        <v>125</v>
      </c>
      <c r="Q49" s="79"/>
      <c r="R49" s="82"/>
    </row>
    <row r="50" spans="2:18" ht="26.25" customHeight="1" x14ac:dyDescent="0.2">
      <c r="C50" s="83"/>
      <c r="D50" s="22" t="s">
        <v>117</v>
      </c>
      <c r="E50" s="22" t="s">
        <v>118</v>
      </c>
      <c r="F50" s="62" t="s">
        <v>117</v>
      </c>
      <c r="G50" s="62" t="s">
        <v>118</v>
      </c>
      <c r="H50" s="57" t="s">
        <v>117</v>
      </c>
      <c r="I50" s="57" t="s">
        <v>118</v>
      </c>
      <c r="J50" s="22" t="s">
        <v>117</v>
      </c>
      <c r="K50" s="22" t="s">
        <v>118</v>
      </c>
      <c r="L50" s="22" t="s">
        <v>117</v>
      </c>
      <c r="M50" s="22" t="s">
        <v>118</v>
      </c>
      <c r="N50" s="22" t="s">
        <v>117</v>
      </c>
      <c r="O50" s="22" t="s">
        <v>118</v>
      </c>
      <c r="P50" s="22" t="s">
        <v>117</v>
      </c>
      <c r="Q50" s="22" t="s">
        <v>118</v>
      </c>
      <c r="R50" s="83"/>
    </row>
    <row r="51" spans="2:18" ht="15" customHeight="1" x14ac:dyDescent="0.2">
      <c r="C51" s="20">
        <v>1</v>
      </c>
      <c r="D51" s="22">
        <v>2</v>
      </c>
      <c r="E51" s="22">
        <v>3</v>
      </c>
      <c r="F51" s="62">
        <v>4</v>
      </c>
      <c r="G51" s="62">
        <v>5</v>
      </c>
      <c r="H51" s="57">
        <v>6</v>
      </c>
      <c r="I51" s="57">
        <v>7</v>
      </c>
      <c r="J51" s="22">
        <v>8</v>
      </c>
      <c r="K51" s="22">
        <v>9</v>
      </c>
      <c r="L51" s="22">
        <v>10</v>
      </c>
      <c r="M51" s="22">
        <v>11</v>
      </c>
      <c r="N51" s="22">
        <v>12</v>
      </c>
      <c r="O51" s="22">
        <v>13</v>
      </c>
      <c r="P51" s="22">
        <v>14</v>
      </c>
      <c r="Q51" s="22">
        <v>15</v>
      </c>
      <c r="R51" s="22">
        <v>16</v>
      </c>
    </row>
    <row r="52" spans="2:18" ht="25.5" x14ac:dyDescent="0.2">
      <c r="C52" s="18" t="s">
        <v>127</v>
      </c>
      <c r="D52" s="36">
        <v>4</v>
      </c>
      <c r="E52" s="21">
        <v>4</v>
      </c>
      <c r="F52" s="60">
        <v>4</v>
      </c>
      <c r="G52" s="60">
        <v>4</v>
      </c>
      <c r="H52" s="58"/>
      <c r="I52" s="58"/>
      <c r="J52" s="27"/>
      <c r="K52" s="27"/>
      <c r="L52" s="27">
        <v>4</v>
      </c>
      <c r="M52" s="27">
        <v>4</v>
      </c>
      <c r="N52" s="27"/>
      <c r="O52" s="27"/>
      <c r="P52" s="27"/>
      <c r="Q52" s="27"/>
      <c r="R52" s="21"/>
    </row>
    <row r="53" spans="2:18" ht="25.5" customHeight="1" x14ac:dyDescent="0.2">
      <c r="C53" s="18" t="s">
        <v>128</v>
      </c>
      <c r="D53" s="36">
        <v>28.46</v>
      </c>
      <c r="E53" s="48">
        <v>28.46</v>
      </c>
      <c r="F53" s="60">
        <v>24.1</v>
      </c>
      <c r="G53" s="60">
        <v>23.5</v>
      </c>
      <c r="H53" s="58"/>
      <c r="I53" s="58"/>
      <c r="J53" s="27"/>
      <c r="K53" s="27"/>
      <c r="L53" s="27">
        <v>16.3</v>
      </c>
      <c r="M53" s="27">
        <v>18</v>
      </c>
      <c r="N53" s="27">
        <v>3</v>
      </c>
      <c r="O53" s="27">
        <v>2</v>
      </c>
      <c r="P53" s="27"/>
      <c r="Q53" s="27"/>
      <c r="R53" s="21" t="s">
        <v>79</v>
      </c>
    </row>
    <row r="54" spans="2:18" ht="25.5" customHeight="1" x14ac:dyDescent="0.2">
      <c r="C54" s="18" t="s">
        <v>129</v>
      </c>
      <c r="D54" s="36">
        <v>9.5</v>
      </c>
      <c r="E54" s="21">
        <v>9.5</v>
      </c>
      <c r="F54" s="60">
        <v>8.3000000000000007</v>
      </c>
      <c r="G54" s="68">
        <v>7.8</v>
      </c>
      <c r="H54" s="58"/>
      <c r="I54" s="58"/>
      <c r="J54" s="27"/>
      <c r="K54" s="27"/>
      <c r="L54" s="27"/>
      <c r="M54" s="27"/>
      <c r="N54" s="27"/>
      <c r="O54" s="27"/>
      <c r="P54" s="27">
        <v>10</v>
      </c>
      <c r="Q54" s="27">
        <v>8</v>
      </c>
      <c r="R54" s="21" t="s">
        <v>79</v>
      </c>
    </row>
    <row r="55" spans="2:18" ht="15" customHeight="1" x14ac:dyDescent="0.2">
      <c r="C55" s="18" t="s">
        <v>115</v>
      </c>
      <c r="D55" s="21">
        <f>SUM(D52:D54)</f>
        <v>41.96</v>
      </c>
      <c r="E55" s="21">
        <f t="shared" ref="E55:Q55" si="0">SUM(E52:E54)</f>
        <v>41.96</v>
      </c>
      <c r="F55" s="60">
        <f t="shared" si="0"/>
        <v>36.400000000000006</v>
      </c>
      <c r="G55" s="68">
        <f t="shared" si="0"/>
        <v>35.299999999999997</v>
      </c>
      <c r="H55" s="59">
        <f t="shared" si="0"/>
        <v>0</v>
      </c>
      <c r="I55" s="59">
        <f t="shared" si="0"/>
        <v>0</v>
      </c>
      <c r="J55" s="21">
        <f t="shared" si="0"/>
        <v>0</v>
      </c>
      <c r="K55" s="21">
        <f t="shared" si="0"/>
        <v>0</v>
      </c>
      <c r="L55" s="36">
        <f t="shared" ref="L55" si="1">SUM(L52:L54)</f>
        <v>20.3</v>
      </c>
      <c r="M55" s="27">
        <f t="shared" si="0"/>
        <v>22</v>
      </c>
      <c r="N55" s="27">
        <f t="shared" si="0"/>
        <v>3</v>
      </c>
      <c r="O55" s="27">
        <f t="shared" si="0"/>
        <v>2</v>
      </c>
      <c r="P55" s="27">
        <f t="shared" si="0"/>
        <v>10</v>
      </c>
      <c r="Q55" s="27">
        <f t="shared" si="0"/>
        <v>8</v>
      </c>
      <c r="R55" s="21"/>
    </row>
    <row r="56" spans="2:18" x14ac:dyDescent="0.2">
      <c r="B56" s="7"/>
      <c r="C56" s="7"/>
      <c r="D56" s="7"/>
      <c r="E56" s="7"/>
      <c r="F56" s="7"/>
      <c r="G56" s="7"/>
      <c r="H56" s="7"/>
      <c r="I56" s="7"/>
      <c r="J56" s="7"/>
      <c r="K56" s="29"/>
    </row>
    <row r="57" spans="2:18" x14ac:dyDescent="0.2">
      <c r="B57" s="12" t="s">
        <v>130</v>
      </c>
    </row>
    <row r="59" spans="2:18" ht="12.75" customHeight="1" x14ac:dyDescent="0.2">
      <c r="C59" s="74" t="s">
        <v>131</v>
      </c>
      <c r="D59" s="80" t="s">
        <v>132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9"/>
    </row>
    <row r="60" spans="2:18" ht="51" customHeight="1" x14ac:dyDescent="0.2">
      <c r="C60" s="74"/>
      <c r="D60" s="74" t="s">
        <v>133</v>
      </c>
      <c r="E60" s="74"/>
      <c r="F60" s="74"/>
      <c r="G60" s="74"/>
      <c r="H60" s="74" t="s">
        <v>134</v>
      </c>
      <c r="I60" s="74"/>
      <c r="J60" s="74"/>
      <c r="K60" s="74"/>
      <c r="L60" s="74" t="s">
        <v>84</v>
      </c>
      <c r="M60" s="74"/>
      <c r="N60" s="74"/>
      <c r="O60" s="74"/>
    </row>
    <row r="61" spans="2:18" x14ac:dyDescent="0.2">
      <c r="C61" s="74"/>
      <c r="D61" s="74" t="s">
        <v>117</v>
      </c>
      <c r="E61" s="74"/>
      <c r="F61" s="74" t="s">
        <v>118</v>
      </c>
      <c r="G61" s="74"/>
      <c r="H61" s="74" t="s">
        <v>117</v>
      </c>
      <c r="I61" s="74"/>
      <c r="J61" s="74" t="s">
        <v>118</v>
      </c>
      <c r="K61" s="74"/>
      <c r="L61" s="74" t="s">
        <v>117</v>
      </c>
      <c r="M61" s="74"/>
      <c r="N61" s="74" t="s">
        <v>118</v>
      </c>
      <c r="O61" s="74"/>
    </row>
    <row r="62" spans="2:18" x14ac:dyDescent="0.2">
      <c r="C62" s="22">
        <v>1</v>
      </c>
      <c r="D62" s="74">
        <v>2</v>
      </c>
      <c r="E62" s="74"/>
      <c r="F62" s="74">
        <v>3</v>
      </c>
      <c r="G62" s="74"/>
      <c r="H62" s="74">
        <v>4</v>
      </c>
      <c r="I62" s="74"/>
      <c r="J62" s="74">
        <v>5</v>
      </c>
      <c r="K62" s="74"/>
      <c r="L62" s="74">
        <v>6</v>
      </c>
      <c r="M62" s="74"/>
      <c r="N62" s="74">
        <v>7</v>
      </c>
      <c r="O62" s="74"/>
    </row>
    <row r="63" spans="2:18" x14ac:dyDescent="0.2">
      <c r="C63" s="22" t="s">
        <v>135</v>
      </c>
      <c r="D63" s="80">
        <v>29048.76</v>
      </c>
      <c r="E63" s="79"/>
      <c r="F63" s="80">
        <v>31119.919999999998</v>
      </c>
      <c r="G63" s="79"/>
      <c r="H63" s="74"/>
      <c r="I63" s="74"/>
      <c r="J63" s="74"/>
      <c r="K63" s="74"/>
      <c r="L63" s="74">
        <f>D63+H63</f>
        <v>29048.76</v>
      </c>
      <c r="M63" s="74"/>
      <c r="N63" s="74">
        <f>F63+J63</f>
        <v>31119.919999999998</v>
      </c>
      <c r="O63" s="74"/>
    </row>
    <row r="64" spans="2:18" x14ac:dyDescent="0.2">
      <c r="C64" s="22" t="s">
        <v>136</v>
      </c>
      <c r="D64" s="80"/>
      <c r="E64" s="79"/>
      <c r="F64" s="80"/>
      <c r="G64" s="79"/>
      <c r="H64" s="74"/>
      <c r="I64" s="74"/>
      <c r="J64" s="74"/>
      <c r="K64" s="74"/>
      <c r="L64" s="74"/>
      <c r="M64" s="74"/>
      <c r="N64" s="74"/>
      <c r="O64" s="74"/>
    </row>
    <row r="65" spans="3:15" ht="25.5" x14ac:dyDescent="0.2">
      <c r="C65" s="22" t="s">
        <v>127</v>
      </c>
      <c r="D65" s="80">
        <v>56362.5</v>
      </c>
      <c r="E65" s="79"/>
      <c r="F65" s="80">
        <v>56247.92</v>
      </c>
      <c r="G65" s="79"/>
      <c r="H65" s="74"/>
      <c r="I65" s="74"/>
      <c r="J65" s="74"/>
      <c r="K65" s="74"/>
      <c r="L65" s="74">
        <f t="shared" ref="L65:L67" si="2">D65+H65</f>
        <v>56362.5</v>
      </c>
      <c r="M65" s="74"/>
      <c r="N65" s="74">
        <f t="shared" ref="N65:N67" si="3">F65+J65</f>
        <v>56247.92</v>
      </c>
      <c r="O65" s="74"/>
    </row>
    <row r="66" spans="3:15" x14ac:dyDescent="0.2">
      <c r="C66" s="22" t="s">
        <v>128</v>
      </c>
      <c r="D66" s="80">
        <v>28266.25</v>
      </c>
      <c r="E66" s="79"/>
      <c r="F66" s="80">
        <v>31106.16</v>
      </c>
      <c r="G66" s="79"/>
      <c r="H66" s="74"/>
      <c r="I66" s="74"/>
      <c r="J66" s="74"/>
      <c r="K66" s="74"/>
      <c r="L66" s="74">
        <f t="shared" si="2"/>
        <v>28266.25</v>
      </c>
      <c r="M66" s="74"/>
      <c r="N66" s="74">
        <f t="shared" si="3"/>
        <v>31106.16</v>
      </c>
      <c r="O66" s="74"/>
    </row>
    <row r="67" spans="3:15" x14ac:dyDescent="0.2">
      <c r="C67" s="22" t="s">
        <v>129</v>
      </c>
      <c r="D67" s="80">
        <v>18179.53</v>
      </c>
      <c r="E67" s="79"/>
      <c r="F67" s="80">
        <v>19762.5</v>
      </c>
      <c r="G67" s="79"/>
      <c r="H67" s="74"/>
      <c r="I67" s="74"/>
      <c r="J67" s="74"/>
      <c r="K67" s="74"/>
      <c r="L67" s="74">
        <f t="shared" si="2"/>
        <v>18179.53</v>
      </c>
      <c r="M67" s="74"/>
      <c r="N67" s="74">
        <f t="shared" si="3"/>
        <v>19762.5</v>
      </c>
      <c r="O67" s="74"/>
    </row>
  </sheetData>
  <mergeCells count="83">
    <mergeCell ref="N64:O64"/>
    <mergeCell ref="H65:I65"/>
    <mergeCell ref="J65:K65"/>
    <mergeCell ref="L65:M65"/>
    <mergeCell ref="N65:O65"/>
    <mergeCell ref="H67:I67"/>
    <mergeCell ref="H66:I66"/>
    <mergeCell ref="J67:K67"/>
    <mergeCell ref="L67:M67"/>
    <mergeCell ref="N67:O67"/>
    <mergeCell ref="J66:K66"/>
    <mergeCell ref="L66:M66"/>
    <mergeCell ref="N66:O66"/>
    <mergeCell ref="D65:E65"/>
    <mergeCell ref="D66:E66"/>
    <mergeCell ref="D67:E67"/>
    <mergeCell ref="F66:G66"/>
    <mergeCell ref="F65:G65"/>
    <mergeCell ref="F67:G67"/>
    <mergeCell ref="C59:C61"/>
    <mergeCell ref="D60:G60"/>
    <mergeCell ref="D61:E61"/>
    <mergeCell ref="F61:G61"/>
    <mergeCell ref="H61:I61"/>
    <mergeCell ref="D59:O59"/>
    <mergeCell ref="L62:M62"/>
    <mergeCell ref="H63:I63"/>
    <mergeCell ref="D63:E63"/>
    <mergeCell ref="F64:G64"/>
    <mergeCell ref="H64:I64"/>
    <mergeCell ref="D64:E64"/>
    <mergeCell ref="J64:K64"/>
    <mergeCell ref="L64:M64"/>
    <mergeCell ref="C48:C50"/>
    <mergeCell ref="J49:K49"/>
    <mergeCell ref="H49:I49"/>
    <mergeCell ref="F48:G49"/>
    <mergeCell ref="D48:E49"/>
    <mergeCell ref="R48:R50"/>
    <mergeCell ref="H48:Q48"/>
    <mergeCell ref="P49:Q49"/>
    <mergeCell ref="H60:K60"/>
    <mergeCell ref="J61:K61"/>
    <mergeCell ref="D44:F44"/>
    <mergeCell ref="G44:J44"/>
    <mergeCell ref="J63:K63"/>
    <mergeCell ref="L63:M63"/>
    <mergeCell ref="N63:O63"/>
    <mergeCell ref="L60:O60"/>
    <mergeCell ref="N61:O61"/>
    <mergeCell ref="N62:O62"/>
    <mergeCell ref="L49:M49"/>
    <mergeCell ref="N49:O49"/>
    <mergeCell ref="D62:E62"/>
    <mergeCell ref="F62:G62"/>
    <mergeCell ref="F63:G63"/>
    <mergeCell ref="H62:I62"/>
    <mergeCell ref="J62:K62"/>
    <mergeCell ref="L61:M61"/>
    <mergeCell ref="D42:F42"/>
    <mergeCell ref="G42:J42"/>
    <mergeCell ref="G43:J43"/>
    <mergeCell ref="D43:F43"/>
    <mergeCell ref="D41:F41"/>
    <mergeCell ref="G41:J41"/>
    <mergeCell ref="N1:R1"/>
    <mergeCell ref="D24:J24"/>
    <mergeCell ref="D26:J26"/>
    <mergeCell ref="B25:J25"/>
    <mergeCell ref="B27:J27"/>
    <mergeCell ref="G34:J34"/>
    <mergeCell ref="D34:F34"/>
    <mergeCell ref="D36:F36"/>
    <mergeCell ref="D37:F37"/>
    <mergeCell ref="D28:J28"/>
    <mergeCell ref="D32:F32"/>
    <mergeCell ref="G32:J32"/>
    <mergeCell ref="D33:F33"/>
    <mergeCell ref="G33:J33"/>
    <mergeCell ref="G36:J36"/>
    <mergeCell ref="G37:J37"/>
    <mergeCell ref="D35:F35"/>
    <mergeCell ref="G35:J35"/>
  </mergeCells>
  <pageMargins left="0" right="0" top="0" bottom="0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1"/>
  <sheetViews>
    <sheetView topLeftCell="A111" zoomScaleNormal="100" workbookViewId="0">
      <selection activeCell="G115" sqref="G115"/>
    </sheetView>
  </sheetViews>
  <sheetFormatPr defaultRowHeight="12.75" x14ac:dyDescent="0.2"/>
  <cols>
    <col min="1" max="1" width="3.28515625" style="2" customWidth="1"/>
    <col min="2" max="2" width="51.85546875" style="2" customWidth="1"/>
    <col min="3" max="7" width="13.85546875" style="2" customWidth="1"/>
    <col min="8" max="8" width="18.5703125" style="2" customWidth="1"/>
    <col min="9" max="9" width="21" style="4" customWidth="1"/>
    <col min="10" max="10" width="9.140625" style="2"/>
    <col min="11" max="11" width="10" style="2" bestFit="1" customWidth="1"/>
    <col min="12" max="16384" width="9.140625" style="2"/>
  </cols>
  <sheetData>
    <row r="1" spans="1:10" x14ac:dyDescent="0.2">
      <c r="B1" s="6" t="s">
        <v>11</v>
      </c>
      <c r="D1" s="8"/>
      <c r="E1" s="8"/>
      <c r="F1" s="8"/>
      <c r="G1" s="8"/>
      <c r="H1" s="8"/>
      <c r="I1" s="9"/>
      <c r="J1" s="29"/>
    </row>
    <row r="2" spans="1:10" x14ac:dyDescent="0.2">
      <c r="B2" s="6"/>
      <c r="D2" s="8"/>
      <c r="E2" s="8"/>
      <c r="F2" s="8"/>
      <c r="G2" s="8"/>
      <c r="H2" s="8"/>
      <c r="I2" s="9"/>
      <c r="J2" s="29"/>
    </row>
    <row r="3" spans="1:10" x14ac:dyDescent="0.2">
      <c r="A3" s="12" t="s">
        <v>140</v>
      </c>
      <c r="B3" s="6"/>
      <c r="D3" s="8"/>
      <c r="E3" s="8"/>
      <c r="F3" s="8"/>
      <c r="G3" s="8"/>
      <c r="H3" s="8"/>
      <c r="I3" s="9"/>
      <c r="J3" s="29"/>
    </row>
    <row r="4" spans="1:10" x14ac:dyDescent="0.2">
      <c r="A4" s="12"/>
      <c r="B4" s="6"/>
      <c r="D4" s="8"/>
      <c r="E4" s="8"/>
      <c r="F4" s="8"/>
      <c r="G4" s="8"/>
      <c r="H4" s="8"/>
      <c r="I4" s="9"/>
    </row>
    <row r="5" spans="1:10" ht="39.75" customHeight="1" x14ac:dyDescent="0.2">
      <c r="A5" s="12"/>
      <c r="B5" s="22" t="s">
        <v>141</v>
      </c>
      <c r="C5" s="22" t="s">
        <v>142</v>
      </c>
      <c r="D5" s="22" t="s">
        <v>143</v>
      </c>
      <c r="E5" s="22" t="s">
        <v>144</v>
      </c>
      <c r="F5" s="74" t="s">
        <v>145</v>
      </c>
      <c r="G5" s="74"/>
      <c r="H5" s="8"/>
      <c r="I5" s="9"/>
    </row>
    <row r="6" spans="1:10" x14ac:dyDescent="0.2">
      <c r="A6" s="12"/>
      <c r="B6" s="22">
        <v>1</v>
      </c>
      <c r="C6" s="22">
        <v>2</v>
      </c>
      <c r="D6" s="22">
        <v>3</v>
      </c>
      <c r="E6" s="22">
        <v>4</v>
      </c>
      <c r="F6" s="74">
        <v>5</v>
      </c>
      <c r="G6" s="74"/>
      <c r="H6" s="8"/>
      <c r="I6" s="9"/>
    </row>
    <row r="7" spans="1:10" ht="38.25" customHeight="1" x14ac:dyDescent="0.2">
      <c r="A7" s="12"/>
      <c r="B7" s="21" t="s">
        <v>146</v>
      </c>
      <c r="C7" s="50">
        <v>13912112.539999999</v>
      </c>
      <c r="D7" s="51">
        <v>14644765.869999999</v>
      </c>
      <c r="E7" s="25">
        <f>D7*100/C7-100</f>
        <v>5.2662981836402025</v>
      </c>
      <c r="F7" s="94" t="s">
        <v>242</v>
      </c>
      <c r="G7" s="96"/>
      <c r="H7" s="38"/>
      <c r="I7" s="9"/>
    </row>
    <row r="8" spans="1:10" x14ac:dyDescent="0.2">
      <c r="A8" s="118"/>
      <c r="B8" s="118"/>
      <c r="C8" s="118"/>
      <c r="D8" s="118"/>
      <c r="E8" s="118"/>
      <c r="F8" s="118"/>
      <c r="G8" s="118"/>
      <c r="H8" s="118"/>
      <c r="I8" s="118"/>
    </row>
    <row r="9" spans="1:10" x14ac:dyDescent="0.2">
      <c r="A9" s="12" t="s">
        <v>147</v>
      </c>
      <c r="B9" s="30"/>
      <c r="C9" s="30"/>
      <c r="D9" s="30"/>
      <c r="E9" s="30"/>
      <c r="F9" s="30"/>
      <c r="G9" s="30"/>
      <c r="H9" s="30"/>
      <c r="I9" s="30"/>
    </row>
    <row r="10" spans="1:10" x14ac:dyDescent="0.2">
      <c r="A10" s="12" t="s">
        <v>148</v>
      </c>
      <c r="B10" s="30"/>
      <c r="C10" s="30"/>
      <c r="D10" s="30"/>
      <c r="E10" s="30"/>
      <c r="F10" s="30"/>
      <c r="G10" s="30"/>
      <c r="H10" s="30"/>
      <c r="I10" s="30"/>
    </row>
    <row r="11" spans="1:10" x14ac:dyDescent="0.2">
      <c r="A11" s="30"/>
      <c r="B11" s="30"/>
      <c r="C11" s="30"/>
      <c r="D11" s="30"/>
      <c r="E11" s="30"/>
      <c r="F11" s="30"/>
      <c r="G11" s="30"/>
      <c r="H11" s="30"/>
      <c r="I11" s="30"/>
    </row>
    <row r="12" spans="1:10" x14ac:dyDescent="0.2">
      <c r="A12" s="30"/>
      <c r="B12" s="22" t="s">
        <v>131</v>
      </c>
      <c r="C12" s="22" t="s">
        <v>149</v>
      </c>
      <c r="D12" s="30"/>
      <c r="E12" s="30"/>
      <c r="F12" s="30"/>
      <c r="G12" s="30"/>
      <c r="H12" s="30"/>
      <c r="I12" s="30"/>
    </row>
    <row r="13" spans="1:10" x14ac:dyDescent="0.2">
      <c r="A13" s="30"/>
      <c r="B13" s="21" t="s">
        <v>150</v>
      </c>
      <c r="C13" s="22" t="s">
        <v>81</v>
      </c>
      <c r="D13" s="30"/>
      <c r="E13" s="30"/>
      <c r="F13" s="30"/>
      <c r="G13" s="30"/>
      <c r="H13" s="30"/>
      <c r="I13" s="30"/>
    </row>
    <row r="14" spans="1:10" x14ac:dyDescent="0.2">
      <c r="A14" s="30"/>
      <c r="B14" s="21" t="s">
        <v>80</v>
      </c>
      <c r="C14" s="22" t="s">
        <v>81</v>
      </c>
      <c r="D14" s="30"/>
      <c r="E14" s="30"/>
      <c r="F14" s="30"/>
      <c r="G14" s="30"/>
      <c r="H14" s="30"/>
      <c r="I14" s="30"/>
    </row>
    <row r="15" spans="1:10" x14ac:dyDescent="0.2">
      <c r="A15" s="30"/>
      <c r="B15" s="21" t="s">
        <v>151</v>
      </c>
      <c r="C15" s="22" t="s">
        <v>81</v>
      </c>
      <c r="D15" s="30"/>
      <c r="E15" s="30"/>
      <c r="F15" s="30"/>
      <c r="G15" s="30"/>
      <c r="H15" s="30"/>
      <c r="I15" s="30"/>
    </row>
    <row r="16" spans="1:10" x14ac:dyDescent="0.2">
      <c r="A16" s="30"/>
      <c r="B16" s="21" t="s">
        <v>152</v>
      </c>
      <c r="C16" s="22" t="s">
        <v>81</v>
      </c>
      <c r="D16" s="30"/>
      <c r="E16" s="30"/>
      <c r="F16" s="30"/>
      <c r="G16" s="30"/>
      <c r="H16" s="30"/>
      <c r="I16" s="30"/>
    </row>
    <row r="17" spans="1:9" x14ac:dyDescent="0.2">
      <c r="A17" s="30"/>
      <c r="B17" s="21" t="s">
        <v>153</v>
      </c>
      <c r="C17" s="22" t="s">
        <v>81</v>
      </c>
      <c r="D17" s="30"/>
      <c r="E17" s="30"/>
      <c r="F17" s="30"/>
      <c r="G17" s="30"/>
      <c r="H17" s="30"/>
      <c r="I17" s="30"/>
    </row>
    <row r="18" spans="1:9" x14ac:dyDescent="0.2">
      <c r="A18" s="30"/>
      <c r="B18" s="21" t="s">
        <v>154</v>
      </c>
      <c r="C18" s="22" t="s">
        <v>81</v>
      </c>
      <c r="D18" s="30"/>
      <c r="E18" s="30"/>
      <c r="F18" s="30"/>
      <c r="G18" s="30"/>
      <c r="H18" s="30"/>
      <c r="I18" s="30"/>
    </row>
    <row r="19" spans="1:9" x14ac:dyDescent="0.2">
      <c r="A19" s="30"/>
      <c r="B19" s="21" t="s">
        <v>155</v>
      </c>
      <c r="C19" s="22" t="s">
        <v>81</v>
      </c>
      <c r="D19" s="30"/>
      <c r="E19" s="30"/>
      <c r="F19" s="30"/>
      <c r="G19" s="30"/>
      <c r="H19" s="30"/>
      <c r="I19" s="30"/>
    </row>
    <row r="20" spans="1:9" x14ac:dyDescent="0.2">
      <c r="A20" s="30"/>
      <c r="B20" s="21" t="s">
        <v>156</v>
      </c>
      <c r="C20" s="22" t="s">
        <v>81</v>
      </c>
      <c r="D20" s="30"/>
      <c r="E20" s="30"/>
      <c r="F20" s="30"/>
      <c r="G20" s="30"/>
      <c r="H20" s="30"/>
      <c r="I20" s="30"/>
    </row>
    <row r="21" spans="1:9" x14ac:dyDescent="0.2">
      <c r="A21" s="30"/>
      <c r="B21" s="30"/>
      <c r="C21" s="30"/>
      <c r="D21" s="30"/>
      <c r="E21" s="30"/>
      <c r="F21" s="30"/>
      <c r="G21" s="30"/>
      <c r="H21" s="30"/>
      <c r="I21" s="30"/>
    </row>
    <row r="22" spans="1:9" x14ac:dyDescent="0.2">
      <c r="A22" s="12" t="s">
        <v>157</v>
      </c>
      <c r="B22" s="30"/>
      <c r="C22" s="30"/>
      <c r="D22" s="30"/>
      <c r="E22" s="30"/>
      <c r="F22" s="30"/>
      <c r="G22" s="30"/>
      <c r="H22" s="30"/>
      <c r="I22" s="30"/>
    </row>
    <row r="23" spans="1:9" x14ac:dyDescent="0.2">
      <c r="A23" s="30"/>
      <c r="B23" s="30"/>
      <c r="C23" s="30"/>
      <c r="D23" s="30"/>
      <c r="E23" s="30"/>
      <c r="F23" s="30"/>
      <c r="G23" s="30"/>
      <c r="H23" s="30"/>
      <c r="I23" s="30"/>
    </row>
    <row r="24" spans="1:9" ht="51" x14ac:dyDescent="0.2">
      <c r="A24" s="30"/>
      <c r="B24" s="74" t="s">
        <v>141</v>
      </c>
      <c r="C24" s="74"/>
      <c r="D24" s="74"/>
      <c r="E24" s="22" t="s">
        <v>142</v>
      </c>
      <c r="F24" s="22" t="s">
        <v>143</v>
      </c>
      <c r="G24" s="22" t="s">
        <v>144</v>
      </c>
      <c r="H24" s="74" t="s">
        <v>158</v>
      </c>
      <c r="I24" s="74"/>
    </row>
    <row r="25" spans="1:9" x14ac:dyDescent="0.2">
      <c r="A25" s="30"/>
      <c r="B25" s="74">
        <v>1</v>
      </c>
      <c r="C25" s="74"/>
      <c r="D25" s="74"/>
      <c r="E25" s="22">
        <v>2</v>
      </c>
      <c r="F25" s="22">
        <v>3</v>
      </c>
      <c r="G25" s="22">
        <v>4</v>
      </c>
      <c r="H25" s="74">
        <v>5</v>
      </c>
      <c r="I25" s="74"/>
    </row>
    <row r="26" spans="1:9" x14ac:dyDescent="0.2">
      <c r="A26" s="30"/>
      <c r="B26" s="108" t="s">
        <v>159</v>
      </c>
      <c r="C26" s="108"/>
      <c r="D26" s="108"/>
      <c r="E26" s="48">
        <f>SUM(E27:E28)</f>
        <v>2180</v>
      </c>
      <c r="F26" s="21">
        <f>SUM(F27:F29)</f>
        <v>2880</v>
      </c>
      <c r="G26" s="25">
        <f>F26*100/E26-100</f>
        <v>32.110091743119256</v>
      </c>
      <c r="H26" s="74"/>
      <c r="I26" s="74"/>
    </row>
    <row r="27" spans="1:9" x14ac:dyDescent="0.2">
      <c r="A27" s="30"/>
      <c r="B27" s="108" t="s">
        <v>80</v>
      </c>
      <c r="C27" s="108"/>
      <c r="D27" s="108"/>
      <c r="E27" s="48"/>
      <c r="F27" s="21"/>
      <c r="G27" s="25"/>
      <c r="H27" s="74"/>
      <c r="I27" s="74"/>
    </row>
    <row r="28" spans="1:9" x14ac:dyDescent="0.2">
      <c r="A28" s="30"/>
      <c r="B28" s="108" t="s">
        <v>207</v>
      </c>
      <c r="C28" s="108"/>
      <c r="D28" s="108"/>
      <c r="E28" s="48">
        <v>2180</v>
      </c>
      <c r="F28" s="21">
        <v>2180</v>
      </c>
      <c r="G28" s="25">
        <f t="shared" ref="G28:G42" si="0">F28*100/E28-100</f>
        <v>0</v>
      </c>
      <c r="H28" s="74" t="s">
        <v>211</v>
      </c>
      <c r="I28" s="74"/>
    </row>
    <row r="29" spans="1:9" x14ac:dyDescent="0.2">
      <c r="A29" s="67"/>
      <c r="B29" s="94" t="s">
        <v>252</v>
      </c>
      <c r="C29" s="95"/>
      <c r="D29" s="96"/>
      <c r="E29" s="63"/>
      <c r="F29" s="63">
        <v>700</v>
      </c>
      <c r="G29" s="25"/>
      <c r="H29" s="74" t="s">
        <v>211</v>
      </c>
      <c r="I29" s="74"/>
    </row>
    <row r="30" spans="1:9" x14ac:dyDescent="0.2">
      <c r="A30" s="30"/>
      <c r="B30" s="97" t="s">
        <v>160</v>
      </c>
      <c r="C30" s="97"/>
      <c r="D30" s="97"/>
      <c r="E30" s="48"/>
      <c r="F30" s="21"/>
      <c r="G30" s="25"/>
      <c r="H30" s="74"/>
      <c r="I30" s="74"/>
    </row>
    <row r="31" spans="1:9" x14ac:dyDescent="0.2">
      <c r="A31" s="30"/>
      <c r="B31" s="97" t="s">
        <v>161</v>
      </c>
      <c r="C31" s="97"/>
      <c r="D31" s="97"/>
      <c r="E31" s="48">
        <f>SUM(E33:E43)</f>
        <v>32372.760000000002</v>
      </c>
      <c r="F31" s="21">
        <f>SUM(F33:F43)</f>
        <v>12111.01</v>
      </c>
      <c r="G31" s="25">
        <f t="shared" si="0"/>
        <v>-62.588886458862326</v>
      </c>
      <c r="H31" s="74"/>
      <c r="I31" s="74"/>
    </row>
    <row r="32" spans="1:9" x14ac:dyDescent="0.2">
      <c r="A32" s="30"/>
      <c r="B32" s="97" t="s">
        <v>80</v>
      </c>
      <c r="C32" s="97"/>
      <c r="D32" s="97"/>
      <c r="E32" s="48"/>
      <c r="F32" s="21"/>
      <c r="G32" s="25"/>
      <c r="H32" s="74"/>
      <c r="I32" s="74"/>
    </row>
    <row r="33" spans="1:9" x14ac:dyDescent="0.2">
      <c r="A33" s="30"/>
      <c r="B33" s="97" t="s">
        <v>209</v>
      </c>
      <c r="C33" s="97"/>
      <c r="D33" s="97"/>
      <c r="E33" s="48"/>
      <c r="F33" s="21"/>
      <c r="G33" s="25"/>
      <c r="H33" s="74"/>
      <c r="I33" s="74"/>
    </row>
    <row r="34" spans="1:9" x14ac:dyDescent="0.2">
      <c r="A34" s="44"/>
      <c r="B34" s="94" t="s">
        <v>208</v>
      </c>
      <c r="C34" s="95"/>
      <c r="D34" s="96"/>
      <c r="E34" s="56" t="s">
        <v>81</v>
      </c>
      <c r="F34" s="48">
        <v>422</v>
      </c>
      <c r="G34" s="25"/>
      <c r="H34" s="80"/>
      <c r="I34" s="79"/>
    </row>
    <row r="35" spans="1:9" x14ac:dyDescent="0.2">
      <c r="A35" s="67"/>
      <c r="B35" s="94" t="s">
        <v>253</v>
      </c>
      <c r="C35" s="95"/>
      <c r="D35" s="96"/>
      <c r="E35" s="63"/>
      <c r="F35" s="63">
        <v>11.74</v>
      </c>
      <c r="G35" s="25"/>
      <c r="H35" s="80"/>
      <c r="I35" s="79"/>
    </row>
    <row r="36" spans="1:9" x14ac:dyDescent="0.2">
      <c r="A36" s="67"/>
      <c r="B36" s="94" t="s">
        <v>254</v>
      </c>
      <c r="C36" s="95"/>
      <c r="D36" s="96"/>
      <c r="E36" s="63"/>
      <c r="F36" s="63">
        <v>0.81</v>
      </c>
      <c r="G36" s="25"/>
      <c r="H36" s="80"/>
      <c r="I36" s="79"/>
    </row>
    <row r="37" spans="1:9" x14ac:dyDescent="0.2">
      <c r="A37" s="67"/>
      <c r="B37" s="94" t="s">
        <v>256</v>
      </c>
      <c r="C37" s="95"/>
      <c r="D37" s="96"/>
      <c r="E37" s="63"/>
      <c r="F37" s="63">
        <v>20.66</v>
      </c>
      <c r="G37" s="25"/>
      <c r="H37" s="80"/>
      <c r="I37" s="79"/>
    </row>
    <row r="38" spans="1:9" x14ac:dyDescent="0.2">
      <c r="A38" s="67"/>
      <c r="B38" s="94" t="s">
        <v>255</v>
      </c>
      <c r="C38" s="95"/>
      <c r="D38" s="96"/>
      <c r="E38" s="63"/>
      <c r="F38" s="63">
        <v>69.56</v>
      </c>
      <c r="G38" s="25"/>
      <c r="H38" s="80"/>
      <c r="I38" s="79"/>
    </row>
    <row r="39" spans="1:9" x14ac:dyDescent="0.2">
      <c r="A39" s="67"/>
      <c r="B39" s="64" t="s">
        <v>257</v>
      </c>
      <c r="C39" s="65"/>
      <c r="D39" s="66"/>
      <c r="E39" s="63"/>
      <c r="F39" s="63">
        <v>2.56</v>
      </c>
      <c r="G39" s="25"/>
      <c r="H39" s="80"/>
      <c r="I39" s="79"/>
    </row>
    <row r="40" spans="1:9" x14ac:dyDescent="0.2">
      <c r="A40" s="30"/>
      <c r="B40" s="97" t="s">
        <v>210</v>
      </c>
      <c r="C40" s="97"/>
      <c r="D40" s="97"/>
      <c r="E40" s="48"/>
      <c r="F40" s="21"/>
      <c r="G40" s="25"/>
      <c r="H40" s="74"/>
      <c r="I40" s="74"/>
    </row>
    <row r="41" spans="1:9" ht="31.5" customHeight="1" x14ac:dyDescent="0.2">
      <c r="A41" s="30"/>
      <c r="B41" s="97" t="s">
        <v>239</v>
      </c>
      <c r="C41" s="97"/>
      <c r="D41" s="97"/>
      <c r="E41" s="48">
        <v>4178.1000000000004</v>
      </c>
      <c r="F41" s="69">
        <v>4627.55</v>
      </c>
      <c r="G41" s="25">
        <f t="shared" si="0"/>
        <v>10.757282018142206</v>
      </c>
      <c r="H41" s="74" t="s">
        <v>241</v>
      </c>
      <c r="I41" s="74"/>
    </row>
    <row r="42" spans="1:9" ht="29.25" customHeight="1" x14ac:dyDescent="0.2">
      <c r="A42" s="37"/>
      <c r="B42" s="97" t="s">
        <v>228</v>
      </c>
      <c r="C42" s="97"/>
      <c r="D42" s="97"/>
      <c r="E42" s="48">
        <v>28194.66</v>
      </c>
      <c r="F42" s="69">
        <v>6956.13</v>
      </c>
      <c r="G42" s="25">
        <f t="shared" si="0"/>
        <v>-75.32820044646752</v>
      </c>
      <c r="H42" s="74" t="s">
        <v>241</v>
      </c>
      <c r="I42" s="74"/>
    </row>
    <row r="43" spans="1:9" ht="30" customHeight="1" x14ac:dyDescent="0.2">
      <c r="A43" s="30"/>
      <c r="B43" s="109" t="s">
        <v>240</v>
      </c>
      <c r="C43" s="109"/>
      <c r="D43" s="109"/>
      <c r="E43" s="60" t="s">
        <v>81</v>
      </c>
      <c r="F43" s="60" t="s">
        <v>81</v>
      </c>
      <c r="G43" s="61"/>
      <c r="H43" s="110" t="s">
        <v>241</v>
      </c>
      <c r="I43" s="110"/>
    </row>
    <row r="44" spans="1:9" x14ac:dyDescent="0.2">
      <c r="A44" s="30"/>
      <c r="B44" s="97" t="s">
        <v>162</v>
      </c>
      <c r="C44" s="97"/>
      <c r="D44" s="97"/>
      <c r="E44" s="36"/>
      <c r="F44" s="21"/>
      <c r="G44" s="21"/>
      <c r="H44" s="74"/>
      <c r="I44" s="74"/>
    </row>
    <row r="45" spans="1:9" x14ac:dyDescent="0.2">
      <c r="A45" s="30"/>
      <c r="B45" s="30"/>
      <c r="C45" s="30"/>
      <c r="D45" s="30"/>
      <c r="E45" s="30"/>
      <c r="F45" s="30"/>
      <c r="G45" s="30"/>
      <c r="H45" s="30"/>
      <c r="I45" s="2"/>
    </row>
    <row r="46" spans="1:9" x14ac:dyDescent="0.2">
      <c r="A46" s="12" t="s">
        <v>165</v>
      </c>
      <c r="B46" s="30"/>
      <c r="C46" s="30"/>
      <c r="D46" s="30"/>
      <c r="E46" s="30"/>
      <c r="F46" s="30"/>
      <c r="G46" s="30"/>
      <c r="H46" s="30"/>
      <c r="I46" s="2"/>
    </row>
    <row r="47" spans="1:9" x14ac:dyDescent="0.2">
      <c r="A47" s="30"/>
      <c r="B47" s="1"/>
      <c r="D47" s="30"/>
      <c r="E47" s="30"/>
      <c r="F47" s="30"/>
      <c r="G47" s="30"/>
      <c r="H47" s="30"/>
      <c r="I47" s="2"/>
    </row>
    <row r="48" spans="1:9" ht="25.5" customHeight="1" x14ac:dyDescent="0.2">
      <c r="A48" s="30"/>
      <c r="B48" s="22" t="s">
        <v>163</v>
      </c>
      <c r="C48" s="80" t="s">
        <v>164</v>
      </c>
      <c r="D48" s="78"/>
      <c r="E48" s="78"/>
      <c r="F48" s="79"/>
      <c r="G48" s="30"/>
      <c r="H48" s="30"/>
      <c r="I48" s="30"/>
    </row>
    <row r="49" spans="1:11" hidden="1" x14ac:dyDescent="0.2">
      <c r="A49" s="30"/>
      <c r="B49" s="26" t="s">
        <v>212</v>
      </c>
      <c r="C49" s="104"/>
      <c r="D49" s="105"/>
      <c r="E49" s="105"/>
      <c r="F49" s="106"/>
      <c r="G49" s="30"/>
      <c r="H49" s="30"/>
      <c r="I49" s="30"/>
    </row>
    <row r="50" spans="1:11" hidden="1" x14ac:dyDescent="0.2">
      <c r="A50" s="30"/>
      <c r="B50" s="26" t="s">
        <v>214</v>
      </c>
      <c r="C50" s="104"/>
      <c r="D50" s="105"/>
      <c r="E50" s="105"/>
      <c r="F50" s="106"/>
      <c r="G50" s="30"/>
      <c r="I50" s="2"/>
    </row>
    <row r="51" spans="1:11" x14ac:dyDescent="0.2">
      <c r="A51" s="30"/>
      <c r="B51" s="16" t="s">
        <v>213</v>
      </c>
      <c r="C51" s="101">
        <v>0</v>
      </c>
      <c r="D51" s="102"/>
      <c r="E51" s="102"/>
      <c r="F51" s="103"/>
      <c r="G51" s="30"/>
      <c r="I51" s="2"/>
    </row>
    <row r="52" spans="1:11" x14ac:dyDescent="0.2">
      <c r="A52" s="30"/>
      <c r="B52" s="16" t="s">
        <v>98</v>
      </c>
      <c r="C52" s="80">
        <v>0</v>
      </c>
      <c r="D52" s="78"/>
      <c r="E52" s="78"/>
      <c r="F52" s="79"/>
      <c r="G52" s="30"/>
      <c r="I52" s="2"/>
    </row>
    <row r="53" spans="1:11" x14ac:dyDescent="0.2">
      <c r="A53" s="30"/>
      <c r="B53" s="16" t="s">
        <v>99</v>
      </c>
      <c r="C53" s="80">
        <v>0</v>
      </c>
      <c r="D53" s="78"/>
      <c r="E53" s="78"/>
      <c r="F53" s="79"/>
      <c r="G53" s="30"/>
      <c r="I53" s="2"/>
    </row>
    <row r="54" spans="1:11" x14ac:dyDescent="0.2">
      <c r="A54" s="30"/>
      <c r="B54" s="30"/>
      <c r="C54" s="30"/>
      <c r="D54" s="30"/>
      <c r="E54" s="30"/>
      <c r="F54" s="30"/>
      <c r="G54" s="30"/>
      <c r="I54" s="2"/>
    </row>
    <row r="55" spans="1:11" x14ac:dyDescent="0.2">
      <c r="A55" s="12" t="s">
        <v>180</v>
      </c>
      <c r="B55" s="29"/>
      <c r="C55" s="29"/>
      <c r="D55" s="29"/>
      <c r="E55" s="29"/>
      <c r="F55" s="29"/>
      <c r="G55" s="29"/>
      <c r="H55" s="29"/>
      <c r="I55" s="2"/>
    </row>
    <row r="56" spans="1:11" x14ac:dyDescent="0.2">
      <c r="A56" s="12"/>
      <c r="B56" s="29"/>
      <c r="C56" s="29"/>
      <c r="D56" s="29"/>
      <c r="E56" s="29"/>
      <c r="F56" s="29"/>
      <c r="G56" s="29"/>
      <c r="H56" s="29"/>
      <c r="I56" s="29"/>
    </row>
    <row r="57" spans="1:11" ht="77.25" customHeight="1" x14ac:dyDescent="0.2">
      <c r="A57" s="72" t="s">
        <v>131</v>
      </c>
      <c r="B57" s="72"/>
      <c r="C57" s="72"/>
      <c r="D57" s="72"/>
      <c r="E57" s="41" t="s">
        <v>166</v>
      </c>
      <c r="F57" s="41" t="s">
        <v>167</v>
      </c>
      <c r="G57" s="41" t="s">
        <v>168</v>
      </c>
      <c r="H57" s="41" t="s">
        <v>169</v>
      </c>
      <c r="I57" s="41" t="s">
        <v>170</v>
      </c>
    </row>
    <row r="58" spans="1:11" ht="12.75" customHeight="1" x14ac:dyDescent="0.2">
      <c r="A58" s="72">
        <v>1</v>
      </c>
      <c r="B58" s="72" t="s">
        <v>245</v>
      </c>
      <c r="C58" s="72"/>
      <c r="D58" s="72"/>
      <c r="E58" s="41" t="s">
        <v>217</v>
      </c>
      <c r="F58" s="41">
        <v>72</v>
      </c>
      <c r="G58" s="41">
        <v>72</v>
      </c>
      <c r="H58" s="41"/>
      <c r="I58" s="98" t="s">
        <v>225</v>
      </c>
      <c r="K58" s="52"/>
    </row>
    <row r="59" spans="1:11" x14ac:dyDescent="0.2">
      <c r="A59" s="72"/>
      <c r="B59" s="72"/>
      <c r="C59" s="72"/>
      <c r="D59" s="72"/>
      <c r="E59" s="41" t="s">
        <v>216</v>
      </c>
      <c r="F59" s="45">
        <v>4463079.12</v>
      </c>
      <c r="G59" s="45">
        <v>4463079.12</v>
      </c>
      <c r="H59" s="41"/>
      <c r="I59" s="99"/>
      <c r="K59" s="52"/>
    </row>
    <row r="60" spans="1:11" x14ac:dyDescent="0.2">
      <c r="A60" s="98">
        <v>2</v>
      </c>
      <c r="B60" s="72" t="s">
        <v>230</v>
      </c>
      <c r="C60" s="72"/>
      <c r="D60" s="72"/>
      <c r="E60" s="47" t="s">
        <v>217</v>
      </c>
      <c r="F60" s="47">
        <v>38</v>
      </c>
      <c r="G60" s="47">
        <v>38</v>
      </c>
      <c r="H60" s="47"/>
      <c r="I60" s="98" t="s">
        <v>225</v>
      </c>
      <c r="K60" s="52"/>
    </row>
    <row r="61" spans="1:11" x14ac:dyDescent="0.2">
      <c r="A61" s="99"/>
      <c r="B61" s="72"/>
      <c r="C61" s="72"/>
      <c r="D61" s="72"/>
      <c r="E61" s="47" t="s">
        <v>216</v>
      </c>
      <c r="F61" s="45">
        <v>2355513.98</v>
      </c>
      <c r="G61" s="45">
        <v>2355513.98</v>
      </c>
      <c r="H61" s="47"/>
      <c r="I61" s="99"/>
    </row>
    <row r="62" spans="1:11" x14ac:dyDescent="0.2">
      <c r="A62" s="72">
        <v>3</v>
      </c>
      <c r="B62" s="72" t="s">
        <v>231</v>
      </c>
      <c r="C62" s="72"/>
      <c r="D62" s="72"/>
      <c r="E62" s="41" t="s">
        <v>217</v>
      </c>
      <c r="F62" s="41">
        <v>28</v>
      </c>
      <c r="G62" s="41">
        <v>28</v>
      </c>
      <c r="H62" s="41"/>
      <c r="I62" s="98" t="s">
        <v>225</v>
      </c>
    </row>
    <row r="63" spans="1:11" x14ac:dyDescent="0.2">
      <c r="A63" s="72"/>
      <c r="B63" s="72"/>
      <c r="C63" s="72"/>
      <c r="D63" s="72"/>
      <c r="E63" s="41" t="s">
        <v>216</v>
      </c>
      <c r="F63" s="45">
        <v>1735641.88</v>
      </c>
      <c r="G63" s="45">
        <v>1735641.88</v>
      </c>
      <c r="H63" s="41"/>
      <c r="I63" s="99"/>
    </row>
    <row r="64" spans="1:11" x14ac:dyDescent="0.2">
      <c r="A64" s="72">
        <v>4</v>
      </c>
      <c r="B64" s="72" t="s">
        <v>232</v>
      </c>
      <c r="C64" s="72"/>
      <c r="D64" s="72"/>
      <c r="E64" s="41" t="s">
        <v>217</v>
      </c>
      <c r="F64" s="41">
        <v>118</v>
      </c>
      <c r="G64" s="41">
        <v>118</v>
      </c>
      <c r="H64" s="41"/>
      <c r="I64" s="98" t="s">
        <v>225</v>
      </c>
    </row>
    <row r="65" spans="1:9" x14ac:dyDescent="0.2">
      <c r="A65" s="72"/>
      <c r="B65" s="72"/>
      <c r="C65" s="72"/>
      <c r="D65" s="72"/>
      <c r="E65" s="41" t="s">
        <v>216</v>
      </c>
      <c r="F65" s="45">
        <v>7314490.7800000003</v>
      </c>
      <c r="G65" s="45">
        <v>7314490.7800000003</v>
      </c>
      <c r="H65" s="41"/>
      <c r="I65" s="99"/>
    </row>
    <row r="66" spans="1:9" x14ac:dyDescent="0.2">
      <c r="A66" s="72">
        <v>5</v>
      </c>
      <c r="B66" s="72" t="s">
        <v>233</v>
      </c>
      <c r="C66" s="72"/>
      <c r="D66" s="72"/>
      <c r="E66" s="41" t="s">
        <v>217</v>
      </c>
      <c r="F66" s="41">
        <v>46</v>
      </c>
      <c r="G66" s="41">
        <v>46</v>
      </c>
      <c r="H66" s="41"/>
      <c r="I66" s="98" t="s">
        <v>225</v>
      </c>
    </row>
    <row r="67" spans="1:9" x14ac:dyDescent="0.2">
      <c r="A67" s="72"/>
      <c r="B67" s="72"/>
      <c r="C67" s="72"/>
      <c r="D67" s="72"/>
      <c r="E67" s="41" t="s">
        <v>216</v>
      </c>
      <c r="F67" s="45">
        <v>2851413.17</v>
      </c>
      <c r="G67" s="45">
        <v>2851413.17</v>
      </c>
      <c r="H67" s="41"/>
      <c r="I67" s="99"/>
    </row>
    <row r="68" spans="1:9" x14ac:dyDescent="0.2">
      <c r="A68" s="72">
        <v>6</v>
      </c>
      <c r="B68" s="72" t="s">
        <v>234</v>
      </c>
      <c r="C68" s="72"/>
      <c r="D68" s="72"/>
      <c r="E68" s="41" t="s">
        <v>217</v>
      </c>
      <c r="F68" s="41">
        <v>49</v>
      </c>
      <c r="G68" s="41">
        <v>49</v>
      </c>
      <c r="H68" s="41"/>
      <c r="I68" s="98" t="s">
        <v>225</v>
      </c>
    </row>
    <row r="69" spans="1:9" x14ac:dyDescent="0.2">
      <c r="A69" s="72"/>
      <c r="B69" s="72"/>
      <c r="C69" s="72"/>
      <c r="D69" s="72"/>
      <c r="E69" s="41" t="s">
        <v>216</v>
      </c>
      <c r="F69" s="45">
        <v>3037373.29</v>
      </c>
      <c r="G69" s="45">
        <v>3037373.29</v>
      </c>
      <c r="H69" s="41"/>
      <c r="I69" s="99"/>
    </row>
    <row r="70" spans="1:9" x14ac:dyDescent="0.2">
      <c r="A70" s="98">
        <v>7</v>
      </c>
      <c r="B70" s="72" t="s">
        <v>243</v>
      </c>
      <c r="C70" s="72"/>
      <c r="D70" s="72"/>
      <c r="E70" s="47" t="s">
        <v>217</v>
      </c>
      <c r="F70" s="47">
        <v>4</v>
      </c>
      <c r="G70" s="47">
        <v>4</v>
      </c>
      <c r="H70" s="47"/>
      <c r="I70" s="98" t="s">
        <v>225</v>
      </c>
    </row>
    <row r="71" spans="1:9" x14ac:dyDescent="0.2">
      <c r="A71" s="99"/>
      <c r="B71" s="72"/>
      <c r="C71" s="72"/>
      <c r="D71" s="72"/>
      <c r="E71" s="47" t="s">
        <v>216</v>
      </c>
      <c r="F71" s="45">
        <v>247948.84</v>
      </c>
      <c r="G71" s="45">
        <v>247948.84</v>
      </c>
      <c r="H71" s="47"/>
      <c r="I71" s="99"/>
    </row>
    <row r="72" spans="1:9" x14ac:dyDescent="0.2">
      <c r="A72" s="98">
        <v>8</v>
      </c>
      <c r="B72" s="72" t="s">
        <v>244</v>
      </c>
      <c r="C72" s="72"/>
      <c r="D72" s="72"/>
      <c r="E72" s="47" t="s">
        <v>217</v>
      </c>
      <c r="F72" s="47">
        <v>33</v>
      </c>
      <c r="G72" s="47">
        <v>33</v>
      </c>
      <c r="H72" s="47"/>
      <c r="I72" s="98" t="s">
        <v>225</v>
      </c>
    </row>
    <row r="73" spans="1:9" x14ac:dyDescent="0.2">
      <c r="A73" s="99"/>
      <c r="B73" s="72"/>
      <c r="C73" s="72"/>
      <c r="D73" s="72"/>
      <c r="E73" s="47" t="s">
        <v>216</v>
      </c>
      <c r="F73" s="45">
        <v>2045577.93</v>
      </c>
      <c r="G73" s="45">
        <v>2045577.93</v>
      </c>
      <c r="H73" s="47"/>
      <c r="I73" s="99"/>
    </row>
    <row r="74" spans="1:9" x14ac:dyDescent="0.2">
      <c r="A74" s="72">
        <v>9</v>
      </c>
      <c r="B74" s="72" t="s">
        <v>235</v>
      </c>
      <c r="C74" s="72"/>
      <c r="D74" s="72"/>
      <c r="E74" s="41" t="s">
        <v>217</v>
      </c>
      <c r="F74" s="41">
        <v>24</v>
      </c>
      <c r="G74" s="41">
        <v>24</v>
      </c>
      <c r="H74" s="100"/>
      <c r="I74" s="98" t="s">
        <v>225</v>
      </c>
    </row>
    <row r="75" spans="1:9" x14ac:dyDescent="0.2">
      <c r="A75" s="72"/>
      <c r="B75" s="72"/>
      <c r="C75" s="72"/>
      <c r="D75" s="72"/>
      <c r="E75" s="41" t="s">
        <v>216</v>
      </c>
      <c r="F75" s="45">
        <v>1487693.04</v>
      </c>
      <c r="G75" s="45">
        <v>1487693.04</v>
      </c>
      <c r="H75" s="100"/>
      <c r="I75" s="99"/>
    </row>
    <row r="76" spans="1:9" x14ac:dyDescent="0.2">
      <c r="A76" s="29"/>
      <c r="B76" s="29"/>
      <c r="C76" s="29"/>
      <c r="D76" s="29"/>
      <c r="E76" s="29"/>
      <c r="F76" s="29"/>
      <c r="G76" s="29"/>
      <c r="H76" s="29"/>
      <c r="I76" s="29"/>
    </row>
    <row r="77" spans="1:9" x14ac:dyDescent="0.2">
      <c r="A77" s="12" t="s">
        <v>181</v>
      </c>
      <c r="B77" s="29"/>
      <c r="C77" s="29"/>
      <c r="D77" s="29"/>
      <c r="E77" s="29"/>
      <c r="F77" s="29"/>
      <c r="G77" s="29"/>
      <c r="H77" s="29"/>
      <c r="I77" s="29"/>
    </row>
    <row r="78" spans="1:9" x14ac:dyDescent="0.2">
      <c r="A78" s="1"/>
      <c r="B78" s="29"/>
      <c r="C78" s="29"/>
      <c r="D78" s="29"/>
      <c r="E78" s="29"/>
      <c r="F78" s="29"/>
      <c r="G78" s="29"/>
      <c r="H78" s="29"/>
      <c r="I78" s="29"/>
    </row>
    <row r="79" spans="1:9" x14ac:dyDescent="0.2">
      <c r="A79" s="81" t="s">
        <v>184</v>
      </c>
      <c r="B79" s="81" t="s">
        <v>95</v>
      </c>
      <c r="C79" s="80" t="s">
        <v>171</v>
      </c>
      <c r="D79" s="78"/>
      <c r="E79" s="78"/>
      <c r="F79" s="78"/>
      <c r="G79" s="78"/>
      <c r="H79" s="78"/>
      <c r="I79" s="79"/>
    </row>
    <row r="80" spans="1:9" x14ac:dyDescent="0.2">
      <c r="A80" s="82"/>
      <c r="B80" s="82"/>
      <c r="C80" s="22" t="s">
        <v>172</v>
      </c>
      <c r="D80" s="22" t="s">
        <v>173</v>
      </c>
      <c r="E80" s="22"/>
      <c r="F80" s="22" t="s">
        <v>174</v>
      </c>
      <c r="G80" s="22"/>
      <c r="H80" s="22" t="s">
        <v>175</v>
      </c>
      <c r="I80" s="22"/>
    </row>
    <row r="81" spans="1:9" x14ac:dyDescent="0.2">
      <c r="A81" s="83"/>
      <c r="B81" s="83"/>
      <c r="C81" s="22" t="s">
        <v>183</v>
      </c>
      <c r="D81" s="22" t="s">
        <v>183</v>
      </c>
      <c r="E81" s="22" t="s">
        <v>176</v>
      </c>
      <c r="F81" s="22" t="s">
        <v>183</v>
      </c>
      <c r="G81" s="22" t="s">
        <v>176</v>
      </c>
      <c r="H81" s="22" t="s">
        <v>183</v>
      </c>
      <c r="I81" s="22" t="s">
        <v>176</v>
      </c>
    </row>
    <row r="82" spans="1:9" x14ac:dyDescent="0.2">
      <c r="A82" s="22">
        <v>1</v>
      </c>
      <c r="B82" s="22">
        <v>2</v>
      </c>
      <c r="C82" s="22">
        <v>3</v>
      </c>
      <c r="D82" s="22">
        <v>4</v>
      </c>
      <c r="E82" s="22">
        <v>5</v>
      </c>
      <c r="F82" s="22">
        <v>6</v>
      </c>
      <c r="G82" s="22">
        <v>7</v>
      </c>
      <c r="H82" s="22">
        <v>8</v>
      </c>
      <c r="I82" s="22">
        <v>9</v>
      </c>
    </row>
    <row r="83" spans="1:9" x14ac:dyDescent="0.2">
      <c r="A83" s="22">
        <v>2</v>
      </c>
      <c r="B83" s="22" t="s">
        <v>98</v>
      </c>
      <c r="C83" s="22">
        <v>180</v>
      </c>
      <c r="D83" s="22">
        <v>180</v>
      </c>
      <c r="E83" s="22">
        <f>D83*100/$C83-100</f>
        <v>0</v>
      </c>
      <c r="F83" s="22">
        <v>180</v>
      </c>
      <c r="G83" s="22">
        <f>F83*100/$C83-100</f>
        <v>0</v>
      </c>
      <c r="H83" s="22">
        <v>180</v>
      </c>
      <c r="I83" s="22">
        <f>H83*100/$C83-100</f>
        <v>0</v>
      </c>
    </row>
    <row r="84" spans="1:9" x14ac:dyDescent="0.2">
      <c r="A84" s="22">
        <v>3</v>
      </c>
      <c r="B84" s="22" t="s">
        <v>99</v>
      </c>
      <c r="C84" s="22">
        <v>340</v>
      </c>
      <c r="D84" s="22">
        <v>340</v>
      </c>
      <c r="E84" s="22">
        <f t="shared" ref="E84:G87" si="1">D84*100/$C84-100</f>
        <v>0</v>
      </c>
      <c r="F84" s="22">
        <v>340</v>
      </c>
      <c r="G84" s="22">
        <f t="shared" si="1"/>
        <v>0</v>
      </c>
      <c r="H84" s="22">
        <v>340</v>
      </c>
      <c r="I84" s="22">
        <f t="shared" ref="I84" si="2">H84*100/$C84-100</f>
        <v>0</v>
      </c>
    </row>
    <row r="85" spans="1:9" x14ac:dyDescent="0.2">
      <c r="A85" s="22">
        <v>4</v>
      </c>
      <c r="B85" s="22" t="s">
        <v>215</v>
      </c>
      <c r="C85" s="22">
        <v>390</v>
      </c>
      <c r="D85" s="22">
        <v>390</v>
      </c>
      <c r="E85" s="22">
        <f t="shared" si="1"/>
        <v>0</v>
      </c>
      <c r="F85" s="22">
        <v>390</v>
      </c>
      <c r="G85" s="22">
        <f t="shared" si="1"/>
        <v>0</v>
      </c>
      <c r="H85" s="22">
        <v>390</v>
      </c>
      <c r="I85" s="22">
        <f t="shared" ref="I85" si="3">H85*100/$C85-100</f>
        <v>0</v>
      </c>
    </row>
    <row r="86" spans="1:9" x14ac:dyDescent="0.2">
      <c r="A86" s="22">
        <v>5</v>
      </c>
      <c r="B86" s="22" t="s">
        <v>100</v>
      </c>
      <c r="C86" s="22">
        <v>165</v>
      </c>
      <c r="D86" s="22">
        <v>165</v>
      </c>
      <c r="E86" s="22">
        <f t="shared" si="1"/>
        <v>0</v>
      </c>
      <c r="F86" s="22">
        <v>165</v>
      </c>
      <c r="G86" s="22">
        <f t="shared" si="1"/>
        <v>0</v>
      </c>
      <c r="H86" s="22">
        <v>165</v>
      </c>
      <c r="I86" s="22">
        <f t="shared" ref="I86" si="4">H86*100/$C86-100</f>
        <v>0</v>
      </c>
    </row>
    <row r="87" spans="1:9" x14ac:dyDescent="0.2">
      <c r="A87" s="22">
        <v>6</v>
      </c>
      <c r="B87" s="22" t="s">
        <v>101</v>
      </c>
      <c r="C87" s="22">
        <v>60</v>
      </c>
      <c r="D87" s="22">
        <v>60</v>
      </c>
      <c r="E87" s="22">
        <f t="shared" si="1"/>
        <v>0</v>
      </c>
      <c r="F87" s="22">
        <v>60</v>
      </c>
      <c r="G87" s="22">
        <f t="shared" si="1"/>
        <v>0</v>
      </c>
      <c r="H87" s="22">
        <v>60</v>
      </c>
      <c r="I87" s="22">
        <f t="shared" ref="I87" si="5">H87*100/$C87-100</f>
        <v>0</v>
      </c>
    </row>
    <row r="88" spans="1:9" x14ac:dyDescent="0.2">
      <c r="A88" s="1"/>
      <c r="B88" s="29"/>
      <c r="C88" s="29"/>
      <c r="D88" s="29"/>
      <c r="E88" s="29"/>
      <c r="F88" s="29"/>
      <c r="G88" s="29"/>
      <c r="H88" s="29"/>
      <c r="I88" s="29"/>
    </row>
    <row r="89" spans="1:9" x14ac:dyDescent="0.2">
      <c r="A89" s="39" t="s">
        <v>246</v>
      </c>
      <c r="B89" s="40"/>
      <c r="C89" s="40"/>
      <c r="D89" s="40"/>
      <c r="E89" s="40"/>
      <c r="F89" s="40"/>
      <c r="G89" s="40"/>
      <c r="H89" s="29"/>
      <c r="I89" s="29"/>
    </row>
    <row r="90" spans="1:9" x14ac:dyDescent="0.2">
      <c r="A90" s="39" t="s">
        <v>247</v>
      </c>
      <c r="B90" s="40"/>
      <c r="C90" s="40"/>
      <c r="D90" s="40"/>
      <c r="E90" s="40"/>
      <c r="F90" s="40"/>
      <c r="G90" s="40"/>
      <c r="H90" s="29"/>
      <c r="I90" s="29"/>
    </row>
    <row r="91" spans="1:9" x14ac:dyDescent="0.2">
      <c r="A91" s="12"/>
      <c r="B91" s="29"/>
      <c r="C91" s="29"/>
      <c r="D91" s="29"/>
      <c r="E91" s="29"/>
      <c r="F91" s="29"/>
      <c r="G91" s="29"/>
      <c r="H91" s="29"/>
      <c r="I91" s="29"/>
    </row>
    <row r="92" spans="1:9" x14ac:dyDescent="0.2">
      <c r="A92" s="12" t="s">
        <v>182</v>
      </c>
      <c r="B92" s="29"/>
      <c r="C92" s="29"/>
      <c r="D92" s="29"/>
      <c r="E92" s="29"/>
      <c r="F92" s="29"/>
      <c r="G92" s="29"/>
      <c r="H92" s="29"/>
      <c r="I92" s="29"/>
    </row>
    <row r="93" spans="1:9" x14ac:dyDescent="0.2">
      <c r="A93" s="1"/>
      <c r="B93" s="29"/>
      <c r="C93" s="29"/>
      <c r="D93" s="29"/>
      <c r="E93" s="29"/>
      <c r="F93" s="29"/>
      <c r="G93" s="29"/>
      <c r="H93" s="29"/>
      <c r="I93" s="29"/>
    </row>
    <row r="94" spans="1:9" ht="38.25" x14ac:dyDescent="0.2">
      <c r="A94" s="22" t="s">
        <v>184</v>
      </c>
      <c r="B94" s="22" t="s">
        <v>177</v>
      </c>
      <c r="C94" s="22" t="s">
        <v>178</v>
      </c>
      <c r="D94" s="22" t="s">
        <v>179</v>
      </c>
      <c r="E94" s="29"/>
      <c r="F94" s="29"/>
      <c r="G94" s="29"/>
      <c r="H94" s="29"/>
      <c r="I94" s="29"/>
    </row>
    <row r="95" spans="1:9" x14ac:dyDescent="0.2">
      <c r="A95" s="22">
        <v>1</v>
      </c>
      <c r="B95" s="22">
        <v>2</v>
      </c>
      <c r="C95" s="22">
        <v>3</v>
      </c>
      <c r="D95" s="22">
        <v>4</v>
      </c>
      <c r="E95" s="29"/>
      <c r="F95" s="29"/>
      <c r="G95" s="29"/>
      <c r="H95" s="29"/>
      <c r="I95" s="29"/>
    </row>
    <row r="96" spans="1:9" x14ac:dyDescent="0.2">
      <c r="A96" s="22">
        <v>2</v>
      </c>
      <c r="B96" s="22" t="s">
        <v>81</v>
      </c>
      <c r="C96" s="22" t="s">
        <v>81</v>
      </c>
      <c r="D96" s="22" t="s">
        <v>81</v>
      </c>
      <c r="E96" s="29"/>
      <c r="F96" s="29"/>
      <c r="G96" s="29"/>
      <c r="H96" s="29"/>
      <c r="I96" s="29"/>
    </row>
    <row r="97" spans="1:9" x14ac:dyDescent="0.2">
      <c r="A97" s="1"/>
      <c r="B97" s="29"/>
      <c r="C97" s="29"/>
      <c r="D97" s="29"/>
      <c r="E97" s="29"/>
      <c r="F97" s="29"/>
      <c r="G97" s="29"/>
      <c r="H97" s="29"/>
      <c r="I97" s="29"/>
    </row>
    <row r="98" spans="1:9" x14ac:dyDescent="0.2">
      <c r="A98" s="12" t="s">
        <v>223</v>
      </c>
      <c r="B98" s="29"/>
      <c r="C98" s="29"/>
      <c r="D98" s="29"/>
      <c r="E98" s="29"/>
      <c r="F98" s="29"/>
      <c r="G98" s="29"/>
      <c r="H98" s="29"/>
      <c r="I98" s="29"/>
    </row>
    <row r="99" spans="1:9" x14ac:dyDescent="0.2">
      <c r="A99" s="12" t="s">
        <v>224</v>
      </c>
      <c r="B99" s="29"/>
      <c r="C99" s="29"/>
      <c r="D99" s="29"/>
      <c r="E99" s="29"/>
      <c r="F99" s="29"/>
      <c r="G99" s="29"/>
      <c r="H99" s="29"/>
      <c r="I99" s="29"/>
    </row>
    <row r="100" spans="1:9" x14ac:dyDescent="0.2">
      <c r="A100" s="30"/>
      <c r="B100" s="30"/>
      <c r="C100" s="30"/>
      <c r="D100" s="30"/>
      <c r="E100" s="30"/>
      <c r="F100" s="30"/>
      <c r="G100" s="30"/>
      <c r="H100" s="30"/>
      <c r="I100" s="30"/>
    </row>
    <row r="101" spans="1:9" ht="127.5" x14ac:dyDescent="0.2">
      <c r="A101" s="30"/>
      <c r="B101" s="22" t="s">
        <v>131</v>
      </c>
      <c r="C101" s="22" t="s">
        <v>185</v>
      </c>
      <c r="D101" s="22" t="s">
        <v>186</v>
      </c>
      <c r="E101" s="30"/>
      <c r="F101" s="30"/>
      <c r="G101" s="30"/>
      <c r="H101" s="30"/>
      <c r="I101" s="30"/>
    </row>
    <row r="102" spans="1:9" x14ac:dyDescent="0.2">
      <c r="A102" s="30"/>
      <c r="B102" s="22">
        <v>1</v>
      </c>
      <c r="C102" s="22">
        <v>3</v>
      </c>
      <c r="D102" s="22">
        <v>4</v>
      </c>
      <c r="E102" s="30"/>
      <c r="F102" s="30"/>
      <c r="G102" s="30"/>
      <c r="H102" s="30"/>
      <c r="I102" s="30"/>
    </row>
    <row r="103" spans="1:9" x14ac:dyDescent="0.2">
      <c r="A103" s="30"/>
      <c r="B103" s="22" t="s">
        <v>187</v>
      </c>
      <c r="C103" s="22">
        <f>C104+C105+C106+C107+C108</f>
        <v>25538732.029999997</v>
      </c>
      <c r="D103" s="22">
        <f>D104+D105+D106+D107+D108</f>
        <v>25538732.029999997</v>
      </c>
      <c r="E103" s="30"/>
      <c r="F103" s="30"/>
      <c r="G103" s="30"/>
      <c r="H103" s="30"/>
      <c r="I103" s="30"/>
    </row>
    <row r="104" spans="1:9" ht="25.5" x14ac:dyDescent="0.2">
      <c r="A104" s="30"/>
      <c r="B104" s="22" t="s">
        <v>188</v>
      </c>
      <c r="C104" s="53">
        <v>21095390.309999999</v>
      </c>
      <c r="D104" s="53">
        <v>21095390.309999999</v>
      </c>
      <c r="E104" s="30"/>
      <c r="F104" s="30"/>
      <c r="G104" s="30"/>
      <c r="H104" s="30"/>
      <c r="I104" s="30"/>
    </row>
    <row r="105" spans="1:9" ht="38.25" x14ac:dyDescent="0.2">
      <c r="A105" s="30"/>
      <c r="B105" s="43" t="s">
        <v>189</v>
      </c>
      <c r="C105" s="54">
        <v>4264341.72</v>
      </c>
      <c r="D105" s="54">
        <v>4264341.72</v>
      </c>
      <c r="E105" s="30"/>
      <c r="F105" s="30"/>
      <c r="G105" s="30"/>
      <c r="H105" s="30"/>
      <c r="I105" s="30"/>
    </row>
    <row r="106" spans="1:9" x14ac:dyDescent="0.2">
      <c r="A106" s="30"/>
      <c r="B106" s="22" t="s">
        <v>190</v>
      </c>
      <c r="C106" s="22">
        <v>0</v>
      </c>
      <c r="D106" s="22">
        <v>0</v>
      </c>
      <c r="E106" s="30"/>
      <c r="F106" s="30"/>
      <c r="G106" s="30"/>
      <c r="H106" s="30"/>
      <c r="I106" s="30"/>
    </row>
    <row r="107" spans="1:9" ht="38.25" x14ac:dyDescent="0.2">
      <c r="A107" s="30"/>
      <c r="B107" s="22" t="s">
        <v>191</v>
      </c>
      <c r="C107" s="22">
        <v>179000</v>
      </c>
      <c r="D107" s="42">
        <v>179000</v>
      </c>
      <c r="E107" s="30"/>
      <c r="F107" s="30"/>
      <c r="G107" s="30"/>
      <c r="H107" s="30"/>
      <c r="I107" s="30"/>
    </row>
    <row r="108" spans="1:9" x14ac:dyDescent="0.2">
      <c r="A108" s="30"/>
      <c r="B108" s="22" t="s">
        <v>192</v>
      </c>
      <c r="C108" s="22">
        <v>0</v>
      </c>
      <c r="D108" s="22">
        <v>0</v>
      </c>
      <c r="E108" s="30"/>
      <c r="F108" s="30"/>
      <c r="G108" s="30"/>
      <c r="H108" s="30"/>
      <c r="I108" s="30"/>
    </row>
    <row r="109" spans="1:9" x14ac:dyDescent="0.2">
      <c r="A109" s="30"/>
      <c r="B109" s="22" t="s">
        <v>193</v>
      </c>
      <c r="C109" s="53">
        <f>C110+C112+C113+C114+C115+C116</f>
        <v>25539077.859999999</v>
      </c>
      <c r="D109" s="35">
        <f>D110+D112+D113+D114+D115+D116</f>
        <v>25539077.859999999</v>
      </c>
      <c r="E109" s="30"/>
      <c r="F109" s="71"/>
      <c r="G109" s="30"/>
      <c r="H109" s="30"/>
      <c r="I109" s="30"/>
    </row>
    <row r="110" spans="1:9" ht="12.75" customHeight="1" x14ac:dyDescent="0.2">
      <c r="A110" s="30"/>
      <c r="B110" s="22" t="s">
        <v>194</v>
      </c>
      <c r="C110" s="54">
        <v>17368697.629999999</v>
      </c>
      <c r="D110" s="54">
        <v>17368697.629999999</v>
      </c>
      <c r="E110" s="30"/>
      <c r="F110" s="30"/>
      <c r="G110" s="30"/>
      <c r="H110" s="30"/>
      <c r="I110" s="30"/>
    </row>
    <row r="111" spans="1:9" ht="25.5" x14ac:dyDescent="0.2">
      <c r="A111" s="30"/>
      <c r="B111" s="22" t="s">
        <v>195</v>
      </c>
      <c r="C111" s="46">
        <v>17145197.629999999</v>
      </c>
      <c r="D111" s="46">
        <v>17145197.629999999</v>
      </c>
      <c r="E111" s="30"/>
      <c r="F111" s="30"/>
      <c r="G111" s="30"/>
      <c r="H111" s="30"/>
      <c r="I111" s="30"/>
    </row>
    <row r="112" spans="1:9" x14ac:dyDescent="0.2">
      <c r="A112" s="30"/>
      <c r="B112" s="22" t="s">
        <v>196</v>
      </c>
      <c r="C112" s="22">
        <v>0</v>
      </c>
      <c r="D112" s="35">
        <v>0</v>
      </c>
      <c r="E112" s="30"/>
      <c r="F112" s="30"/>
      <c r="G112" s="30"/>
      <c r="H112" s="30"/>
      <c r="I112" s="30"/>
    </row>
    <row r="113" spans="1:9" x14ac:dyDescent="0.2">
      <c r="A113" s="30"/>
      <c r="B113" s="22" t="s">
        <v>197</v>
      </c>
      <c r="C113" s="46">
        <v>244695.43</v>
      </c>
      <c r="D113" s="46">
        <v>244695.43</v>
      </c>
      <c r="E113" s="30"/>
      <c r="F113" s="30"/>
      <c r="G113" s="30"/>
      <c r="H113" s="30"/>
      <c r="I113" s="30"/>
    </row>
    <row r="114" spans="1:9" x14ac:dyDescent="0.2">
      <c r="A114" s="30"/>
      <c r="B114" s="22" t="s">
        <v>198</v>
      </c>
      <c r="C114" s="22">
        <v>0</v>
      </c>
      <c r="D114" s="35">
        <v>0</v>
      </c>
      <c r="E114" s="30"/>
      <c r="F114" s="30"/>
      <c r="G114" s="30"/>
      <c r="H114" s="30"/>
      <c r="I114" s="30"/>
    </row>
    <row r="115" spans="1:9" ht="25.5" x14ac:dyDescent="0.2">
      <c r="A115" s="30"/>
      <c r="B115" s="22" t="s">
        <v>199</v>
      </c>
      <c r="C115" s="22"/>
      <c r="D115" s="35"/>
      <c r="E115" s="30"/>
      <c r="F115" s="30"/>
      <c r="G115" s="30"/>
      <c r="H115" s="30"/>
      <c r="I115" s="30"/>
    </row>
    <row r="116" spans="1:9" x14ac:dyDescent="0.2">
      <c r="A116" s="30"/>
      <c r="B116" s="22" t="s">
        <v>200</v>
      </c>
      <c r="C116" s="53">
        <f>C118+C119+C120+C121+C122+C123+2905785.03</f>
        <v>7925684.7999999989</v>
      </c>
      <c r="D116" s="53">
        <f>D118+D119+D120+D121+D122+D123+2905785.03</f>
        <v>7925684.7999999989</v>
      </c>
      <c r="E116" s="30"/>
      <c r="F116" s="30"/>
      <c r="G116" s="30"/>
      <c r="H116" s="30"/>
      <c r="I116" s="30"/>
    </row>
    <row r="117" spans="1:9" x14ac:dyDescent="0.2">
      <c r="A117" s="30"/>
      <c r="B117" s="22" t="s">
        <v>136</v>
      </c>
      <c r="C117" s="22"/>
      <c r="D117" s="35"/>
      <c r="E117" s="30"/>
      <c r="F117" s="30"/>
      <c r="G117" s="30"/>
      <c r="H117" s="30"/>
      <c r="I117" s="30"/>
    </row>
    <row r="118" spans="1:9" x14ac:dyDescent="0.2">
      <c r="A118" s="30"/>
      <c r="B118" s="22" t="s">
        <v>201</v>
      </c>
      <c r="C118" s="22">
        <v>52052.3</v>
      </c>
      <c r="D118" s="35">
        <v>52052.3</v>
      </c>
      <c r="E118" s="30"/>
      <c r="F118" s="30"/>
      <c r="G118" s="30"/>
      <c r="H118" s="30"/>
      <c r="I118" s="30"/>
    </row>
    <row r="119" spans="1:9" x14ac:dyDescent="0.2">
      <c r="A119" s="30"/>
      <c r="B119" s="22" t="s">
        <v>202</v>
      </c>
      <c r="C119" s="22">
        <v>0</v>
      </c>
      <c r="D119" s="35">
        <v>0</v>
      </c>
      <c r="E119" s="30"/>
      <c r="F119" s="30"/>
      <c r="G119" s="30"/>
      <c r="H119" s="30"/>
      <c r="I119" s="30"/>
    </row>
    <row r="120" spans="1:9" x14ac:dyDescent="0.2">
      <c r="A120" s="30"/>
      <c r="B120" s="22" t="s">
        <v>203</v>
      </c>
      <c r="C120" s="22">
        <v>731550.68</v>
      </c>
      <c r="D120" s="43">
        <v>731550.68</v>
      </c>
      <c r="E120" s="30"/>
      <c r="F120" s="30"/>
      <c r="G120" s="30"/>
      <c r="H120" s="30"/>
      <c r="I120" s="30"/>
    </row>
    <row r="121" spans="1:9" x14ac:dyDescent="0.2">
      <c r="A121" s="30"/>
      <c r="B121" s="70" t="s">
        <v>204</v>
      </c>
      <c r="C121" s="53">
        <v>1149268</v>
      </c>
      <c r="D121" s="53">
        <v>1149268</v>
      </c>
      <c r="E121" s="30"/>
      <c r="F121" s="30"/>
      <c r="G121" s="30"/>
      <c r="H121" s="30"/>
      <c r="I121" s="30"/>
    </row>
    <row r="122" spans="1:9" x14ac:dyDescent="0.2">
      <c r="A122" s="30"/>
      <c r="B122" s="22" t="s">
        <v>205</v>
      </c>
      <c r="C122" s="22">
        <v>2228447.38</v>
      </c>
      <c r="D122" s="43">
        <v>2228447.38</v>
      </c>
      <c r="E122" s="30"/>
      <c r="F122" s="30"/>
      <c r="G122" s="30"/>
      <c r="H122" s="30"/>
      <c r="I122" s="30"/>
    </row>
    <row r="123" spans="1:9" x14ac:dyDescent="0.2">
      <c r="A123" s="30"/>
      <c r="B123" s="22" t="s">
        <v>206</v>
      </c>
      <c r="C123" s="22">
        <v>858581.41</v>
      </c>
      <c r="D123" s="55">
        <v>858581.41</v>
      </c>
      <c r="E123" s="30"/>
      <c r="F123" s="30"/>
      <c r="G123" s="30"/>
      <c r="H123" s="30"/>
      <c r="I123" s="30"/>
    </row>
    <row r="124" spans="1:9" x14ac:dyDescent="0.2">
      <c r="A124" s="30"/>
      <c r="B124" s="30"/>
      <c r="C124" s="30"/>
      <c r="D124" s="30"/>
      <c r="E124" s="30"/>
      <c r="F124" s="30"/>
      <c r="G124" s="30"/>
      <c r="H124" s="30"/>
      <c r="I124" s="30"/>
    </row>
    <row r="125" spans="1:9" x14ac:dyDescent="0.2">
      <c r="A125" s="12" t="s">
        <v>222</v>
      </c>
      <c r="B125" s="30"/>
      <c r="C125" s="30"/>
      <c r="D125" s="30"/>
      <c r="E125" s="30"/>
      <c r="F125" s="30"/>
      <c r="G125" s="30"/>
      <c r="H125" s="30"/>
      <c r="I125" s="30"/>
    </row>
    <row r="126" spans="1:9" x14ac:dyDescent="0.2">
      <c r="A126" s="30"/>
      <c r="B126" s="30"/>
      <c r="C126" s="30"/>
      <c r="D126" s="30"/>
      <c r="E126" s="30"/>
      <c r="F126" s="30"/>
      <c r="G126" s="30"/>
      <c r="H126" s="30"/>
      <c r="I126" s="30"/>
    </row>
    <row r="127" spans="1:9" ht="39" customHeight="1" x14ac:dyDescent="0.2">
      <c r="A127" s="1"/>
      <c r="B127" s="34" t="s">
        <v>218</v>
      </c>
      <c r="C127" s="115" t="s">
        <v>249</v>
      </c>
      <c r="D127" s="116"/>
      <c r="E127" s="116"/>
      <c r="F127" s="116"/>
      <c r="G127" s="116"/>
      <c r="H127" s="117"/>
    </row>
    <row r="128" spans="1:9" ht="25.5" customHeight="1" x14ac:dyDescent="0.2">
      <c r="A128" s="1"/>
      <c r="B128" s="112" t="s">
        <v>219</v>
      </c>
      <c r="C128" s="107" t="s">
        <v>220</v>
      </c>
      <c r="D128" s="107"/>
      <c r="E128" s="107"/>
      <c r="F128" s="107"/>
      <c r="G128" s="107"/>
      <c r="H128" s="107"/>
    </row>
    <row r="129" spans="2:8" ht="16.5" customHeight="1" x14ac:dyDescent="0.2">
      <c r="B129" s="113"/>
      <c r="C129" s="107" t="s">
        <v>250</v>
      </c>
      <c r="D129" s="107"/>
      <c r="E129" s="107"/>
      <c r="F129" s="107"/>
      <c r="G129" s="107"/>
      <c r="H129" s="107"/>
    </row>
    <row r="130" spans="2:8" x14ac:dyDescent="0.2">
      <c r="B130" s="113"/>
      <c r="C130" s="111" t="s">
        <v>237</v>
      </c>
      <c r="D130" s="111"/>
      <c r="E130" s="111"/>
      <c r="F130" s="111"/>
      <c r="G130" s="111"/>
      <c r="H130" s="111"/>
    </row>
    <row r="131" spans="2:8" x14ac:dyDescent="0.2">
      <c r="B131" s="114"/>
      <c r="C131" s="111" t="s">
        <v>221</v>
      </c>
      <c r="D131" s="111"/>
      <c r="E131" s="111"/>
      <c r="F131" s="111"/>
      <c r="G131" s="111"/>
      <c r="H131" s="111"/>
    </row>
  </sheetData>
  <mergeCells count="89">
    <mergeCell ref="F5:G5"/>
    <mergeCell ref="F6:G6"/>
    <mergeCell ref="F7:G7"/>
    <mergeCell ref="H33:I33"/>
    <mergeCell ref="H40:I40"/>
    <mergeCell ref="H28:I28"/>
    <mergeCell ref="H24:I24"/>
    <mergeCell ref="H25:I25"/>
    <mergeCell ref="H26:I26"/>
    <mergeCell ref="H27:I27"/>
    <mergeCell ref="A8:I8"/>
    <mergeCell ref="H30:I30"/>
    <mergeCell ref="H31:I31"/>
    <mergeCell ref="H32:I32"/>
    <mergeCell ref="B30:D30"/>
    <mergeCell ref="B31:D31"/>
    <mergeCell ref="C130:H130"/>
    <mergeCell ref="C131:H131"/>
    <mergeCell ref="B128:B131"/>
    <mergeCell ref="C79:I79"/>
    <mergeCell ref="C48:F48"/>
    <mergeCell ref="C49:F49"/>
    <mergeCell ref="B79:B81"/>
    <mergeCell ref="I58:I59"/>
    <mergeCell ref="I62:I63"/>
    <mergeCell ref="I64:I65"/>
    <mergeCell ref="I66:I67"/>
    <mergeCell ref="I68:I69"/>
    <mergeCell ref="I74:I75"/>
    <mergeCell ref="B68:D69"/>
    <mergeCell ref="C127:H127"/>
    <mergeCell ref="C128:H128"/>
    <mergeCell ref="C129:H129"/>
    <mergeCell ref="B24:D24"/>
    <mergeCell ref="B25:D25"/>
    <mergeCell ref="B26:D26"/>
    <mergeCell ref="B27:D27"/>
    <mergeCell ref="B28:D28"/>
    <mergeCell ref="B33:D33"/>
    <mergeCell ref="B40:D40"/>
    <mergeCell ref="B41:D41"/>
    <mergeCell ref="B43:D43"/>
    <mergeCell ref="H41:I41"/>
    <mergeCell ref="H43:I43"/>
    <mergeCell ref="H44:I44"/>
    <mergeCell ref="H42:I42"/>
    <mergeCell ref="H34:I34"/>
    <mergeCell ref="B34:D34"/>
    <mergeCell ref="A79:A81"/>
    <mergeCell ref="C51:F51"/>
    <mergeCell ref="C53:F53"/>
    <mergeCell ref="C50:F50"/>
    <mergeCell ref="C52:F52"/>
    <mergeCell ref="A64:A65"/>
    <mergeCell ref="B64:D65"/>
    <mergeCell ref="A66:A67"/>
    <mergeCell ref="B66:D67"/>
    <mergeCell ref="A68:A69"/>
    <mergeCell ref="A57:D57"/>
    <mergeCell ref="H74:H75"/>
    <mergeCell ref="A74:A75"/>
    <mergeCell ref="B74:D75"/>
    <mergeCell ref="A62:A63"/>
    <mergeCell ref="B62:D63"/>
    <mergeCell ref="I70:I71"/>
    <mergeCell ref="I72:I73"/>
    <mergeCell ref="B72:D73"/>
    <mergeCell ref="A72:A73"/>
    <mergeCell ref="B60:D61"/>
    <mergeCell ref="A70:A71"/>
    <mergeCell ref="B70:D71"/>
    <mergeCell ref="B37:D37"/>
    <mergeCell ref="B38:D38"/>
    <mergeCell ref="H37:I37"/>
    <mergeCell ref="H38:I38"/>
    <mergeCell ref="H39:I39"/>
    <mergeCell ref="B42:D42"/>
    <mergeCell ref="B44:D44"/>
    <mergeCell ref="I60:I61"/>
    <mergeCell ref="A60:A61"/>
    <mergeCell ref="B58:D59"/>
    <mergeCell ref="A58:A59"/>
    <mergeCell ref="B29:D29"/>
    <mergeCell ref="H29:I29"/>
    <mergeCell ref="B35:D35"/>
    <mergeCell ref="B36:D36"/>
    <mergeCell ref="H35:I35"/>
    <mergeCell ref="H36:I36"/>
    <mergeCell ref="B32:D32"/>
  </mergeCells>
  <hyperlinks>
    <hyperlink ref="B105" r:id="rId1" display="garantf1://12012604.78111/"/>
  </hyperlinks>
  <pageMargins left="0.19685039370078741" right="0" top="0" bottom="0" header="0.31496062992125984" footer="0.31496062992125984"/>
  <pageSetup paperSize="9" scale="60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topLeftCell="B16" zoomScaleNormal="100" workbookViewId="0">
      <selection activeCell="F18" sqref="F18"/>
    </sheetView>
  </sheetViews>
  <sheetFormatPr defaultRowHeight="12.75" x14ac:dyDescent="0.2"/>
  <cols>
    <col min="1" max="1" width="4" style="2" customWidth="1"/>
    <col min="2" max="2" width="5.28515625" style="2" customWidth="1"/>
    <col min="3" max="3" width="61.85546875" style="2" customWidth="1"/>
    <col min="4" max="6" width="11.140625" style="2" customWidth="1"/>
    <col min="7" max="7" width="9.140625" style="2" customWidth="1"/>
    <col min="8" max="8" width="4.85546875" style="2" customWidth="1"/>
    <col min="9" max="9" width="6.42578125" style="2" customWidth="1"/>
    <col min="10" max="16384" width="9.140625" style="2"/>
  </cols>
  <sheetData>
    <row r="1" spans="2:9" x14ac:dyDescent="0.2">
      <c r="C1" s="6" t="s">
        <v>139</v>
      </c>
      <c r="E1" s="8"/>
      <c r="F1" s="8"/>
      <c r="G1" s="8"/>
    </row>
    <row r="3" spans="2:9" ht="25.5" x14ac:dyDescent="0.2">
      <c r="B3" s="22" t="s">
        <v>14</v>
      </c>
      <c r="C3" s="22" t="s">
        <v>6</v>
      </c>
      <c r="D3" s="22" t="s">
        <v>7</v>
      </c>
      <c r="E3" s="22" t="s">
        <v>8</v>
      </c>
      <c r="F3" s="22" t="s">
        <v>9</v>
      </c>
      <c r="G3" s="80" t="s">
        <v>15</v>
      </c>
      <c r="H3" s="78"/>
      <c r="I3" s="79"/>
    </row>
    <row r="4" spans="2:9" ht="39" customHeight="1" x14ac:dyDescent="0.2">
      <c r="B4" s="21" t="s">
        <v>16</v>
      </c>
      <c r="C4" s="21" t="s">
        <v>17</v>
      </c>
      <c r="D4" s="21" t="s">
        <v>12</v>
      </c>
      <c r="E4" s="22" t="s">
        <v>81</v>
      </c>
      <c r="F4" s="22" t="s">
        <v>81</v>
      </c>
      <c r="G4" s="80" t="s">
        <v>18</v>
      </c>
      <c r="H4" s="78"/>
      <c r="I4" s="79"/>
    </row>
    <row r="5" spans="2:9" ht="39" customHeight="1" x14ac:dyDescent="0.2">
      <c r="B5" s="21" t="s">
        <v>19</v>
      </c>
      <c r="C5" s="21" t="s">
        <v>20</v>
      </c>
      <c r="D5" s="21" t="s">
        <v>12</v>
      </c>
      <c r="E5" s="22" t="s">
        <v>81</v>
      </c>
      <c r="F5" s="22" t="s">
        <v>81</v>
      </c>
      <c r="G5" s="80" t="s">
        <v>18</v>
      </c>
      <c r="H5" s="78"/>
      <c r="I5" s="79"/>
    </row>
    <row r="6" spans="2:9" ht="39" customHeight="1" x14ac:dyDescent="0.2">
      <c r="B6" s="21" t="s">
        <v>21</v>
      </c>
      <c r="C6" s="21" t="s">
        <v>22</v>
      </c>
      <c r="D6" s="21" t="s">
        <v>12</v>
      </c>
      <c r="E6" s="22" t="s">
        <v>81</v>
      </c>
      <c r="F6" s="22" t="s">
        <v>81</v>
      </c>
      <c r="G6" s="80" t="s">
        <v>18</v>
      </c>
      <c r="H6" s="78"/>
      <c r="I6" s="79"/>
    </row>
    <row r="7" spans="2:9" ht="39" customHeight="1" x14ac:dyDescent="0.2">
      <c r="B7" s="21" t="s">
        <v>23</v>
      </c>
      <c r="C7" s="21" t="s">
        <v>24</v>
      </c>
      <c r="D7" s="21" t="s">
        <v>12</v>
      </c>
      <c r="E7" s="22" t="s">
        <v>81</v>
      </c>
      <c r="F7" s="22" t="s">
        <v>81</v>
      </c>
      <c r="G7" s="80" t="s">
        <v>18</v>
      </c>
      <c r="H7" s="78"/>
      <c r="I7" s="79"/>
    </row>
    <row r="8" spans="2:9" ht="39" customHeight="1" x14ac:dyDescent="0.2">
      <c r="B8" s="21" t="s">
        <v>25</v>
      </c>
      <c r="C8" s="21" t="s">
        <v>26</v>
      </c>
      <c r="D8" s="21" t="s">
        <v>27</v>
      </c>
      <c r="E8" s="22" t="s">
        <v>10</v>
      </c>
      <c r="F8" s="22" t="s">
        <v>81</v>
      </c>
      <c r="G8" s="80" t="s">
        <v>28</v>
      </c>
      <c r="H8" s="78"/>
      <c r="I8" s="79"/>
    </row>
    <row r="9" spans="2:9" ht="39" customHeight="1" x14ac:dyDescent="0.2">
      <c r="B9" s="21" t="s">
        <v>29</v>
      </c>
      <c r="C9" s="21" t="s">
        <v>30</v>
      </c>
      <c r="D9" s="21" t="s">
        <v>27</v>
      </c>
      <c r="E9" s="22" t="s">
        <v>10</v>
      </c>
      <c r="F9" s="22" t="s">
        <v>81</v>
      </c>
      <c r="G9" s="80" t="s">
        <v>28</v>
      </c>
      <c r="H9" s="78"/>
      <c r="I9" s="79"/>
    </row>
    <row r="10" spans="2:9" ht="39" customHeight="1" x14ac:dyDescent="0.2">
      <c r="B10" s="21" t="s">
        <v>31</v>
      </c>
      <c r="C10" s="21" t="s">
        <v>32</v>
      </c>
      <c r="D10" s="21" t="s">
        <v>12</v>
      </c>
      <c r="E10" s="22" t="s">
        <v>81</v>
      </c>
      <c r="F10" s="22" t="s">
        <v>81</v>
      </c>
      <c r="G10" s="80" t="s">
        <v>18</v>
      </c>
      <c r="H10" s="78"/>
      <c r="I10" s="79"/>
    </row>
    <row r="11" spans="2:9" ht="39" customHeight="1" x14ac:dyDescent="0.2">
      <c r="B11" s="21" t="s">
        <v>33</v>
      </c>
      <c r="C11" s="21" t="s">
        <v>34</v>
      </c>
      <c r="D11" s="21" t="s">
        <v>12</v>
      </c>
      <c r="E11" s="22" t="s">
        <v>81</v>
      </c>
      <c r="F11" s="22" t="s">
        <v>81</v>
      </c>
      <c r="G11" s="80" t="s">
        <v>18</v>
      </c>
      <c r="H11" s="78"/>
      <c r="I11" s="79"/>
    </row>
    <row r="12" spans="2:9" ht="39" customHeight="1" x14ac:dyDescent="0.2">
      <c r="B12" s="21" t="s">
        <v>35</v>
      </c>
      <c r="C12" s="21" t="s">
        <v>36</v>
      </c>
      <c r="D12" s="21" t="s">
        <v>12</v>
      </c>
      <c r="E12" s="22" t="s">
        <v>81</v>
      </c>
      <c r="F12" s="22" t="s">
        <v>81</v>
      </c>
      <c r="G12" s="80" t="s">
        <v>18</v>
      </c>
      <c r="H12" s="78"/>
      <c r="I12" s="79"/>
    </row>
    <row r="13" spans="2:9" ht="39" customHeight="1" x14ac:dyDescent="0.2">
      <c r="B13" s="21" t="s">
        <v>37</v>
      </c>
      <c r="C13" s="21" t="s">
        <v>38</v>
      </c>
      <c r="D13" s="21" t="s">
        <v>12</v>
      </c>
      <c r="E13" s="22" t="s">
        <v>81</v>
      </c>
      <c r="F13" s="22" t="s">
        <v>81</v>
      </c>
      <c r="G13" s="80" t="s">
        <v>18</v>
      </c>
      <c r="H13" s="78"/>
      <c r="I13" s="79"/>
    </row>
    <row r="14" spans="2:9" ht="39" customHeight="1" x14ac:dyDescent="0.2">
      <c r="B14" s="21" t="s">
        <v>39</v>
      </c>
      <c r="C14" s="21" t="s">
        <v>40</v>
      </c>
      <c r="D14" s="21" t="s">
        <v>12</v>
      </c>
      <c r="E14" s="22" t="s">
        <v>81</v>
      </c>
      <c r="F14" s="22" t="s">
        <v>81</v>
      </c>
      <c r="G14" s="80" t="s">
        <v>28</v>
      </c>
      <c r="H14" s="78"/>
      <c r="I14" s="79"/>
    </row>
    <row r="15" spans="2:9" ht="39" customHeight="1" x14ac:dyDescent="0.2">
      <c r="B15" s="21" t="s">
        <v>41</v>
      </c>
      <c r="C15" s="21" t="s">
        <v>42</v>
      </c>
      <c r="D15" s="21" t="s">
        <v>12</v>
      </c>
      <c r="E15" s="48">
        <v>13912.11</v>
      </c>
      <c r="F15" s="21">
        <v>14644.77</v>
      </c>
      <c r="G15" s="80" t="s">
        <v>43</v>
      </c>
      <c r="H15" s="78"/>
      <c r="I15" s="79"/>
    </row>
    <row r="16" spans="2:9" ht="39" customHeight="1" x14ac:dyDescent="0.2">
      <c r="B16" s="21" t="s">
        <v>44</v>
      </c>
      <c r="C16" s="21" t="s">
        <v>45</v>
      </c>
      <c r="D16" s="21" t="s">
        <v>12</v>
      </c>
      <c r="E16" s="48">
        <v>1061.42</v>
      </c>
      <c r="F16" s="21">
        <v>1061.42</v>
      </c>
      <c r="G16" s="80" t="s">
        <v>43</v>
      </c>
      <c r="H16" s="78"/>
      <c r="I16" s="79"/>
    </row>
    <row r="17" spans="2:9" ht="39" customHeight="1" x14ac:dyDescent="0.2">
      <c r="B17" s="21" t="s">
        <v>46</v>
      </c>
      <c r="C17" s="21" t="s">
        <v>47</v>
      </c>
      <c r="D17" s="21" t="s">
        <v>12</v>
      </c>
      <c r="E17" s="48">
        <v>5468</v>
      </c>
      <c r="F17" s="21">
        <v>5708</v>
      </c>
      <c r="G17" s="80" t="s">
        <v>43</v>
      </c>
      <c r="H17" s="78"/>
      <c r="I17" s="79"/>
    </row>
    <row r="18" spans="2:9" ht="49.5" customHeight="1" x14ac:dyDescent="0.2">
      <c r="B18" s="21" t="s">
        <v>48</v>
      </c>
      <c r="C18" s="21" t="s">
        <v>49</v>
      </c>
      <c r="D18" s="21" t="s">
        <v>50</v>
      </c>
      <c r="E18" s="48">
        <v>2</v>
      </c>
      <c r="F18" s="21">
        <v>2</v>
      </c>
      <c r="G18" s="80" t="s">
        <v>51</v>
      </c>
      <c r="H18" s="78"/>
      <c r="I18" s="79"/>
    </row>
    <row r="19" spans="2:9" ht="49.5" customHeight="1" x14ac:dyDescent="0.2">
      <c r="B19" s="21" t="s">
        <v>52</v>
      </c>
      <c r="C19" s="21" t="s">
        <v>53</v>
      </c>
      <c r="D19" s="21" t="s">
        <v>54</v>
      </c>
      <c r="E19" s="48">
        <v>1411.7</v>
      </c>
      <c r="F19" s="21">
        <v>1411.7</v>
      </c>
      <c r="G19" s="80" t="s">
        <v>51</v>
      </c>
      <c r="H19" s="78"/>
      <c r="I19" s="79"/>
    </row>
    <row r="20" spans="2:9" ht="39" customHeight="1" x14ac:dyDescent="0.2">
      <c r="B20" s="21" t="s">
        <v>55</v>
      </c>
      <c r="C20" s="21" t="s">
        <v>56</v>
      </c>
      <c r="D20" s="21" t="s">
        <v>57</v>
      </c>
      <c r="E20" s="22" t="s">
        <v>81</v>
      </c>
      <c r="F20" s="22" t="s">
        <v>81</v>
      </c>
      <c r="G20" s="80" t="s">
        <v>18</v>
      </c>
      <c r="H20" s="78"/>
      <c r="I20" s="79"/>
    </row>
    <row r="21" spans="2:9" ht="39" customHeight="1" x14ac:dyDescent="0.2">
      <c r="B21" s="21" t="s">
        <v>58</v>
      </c>
      <c r="C21" s="21" t="s">
        <v>59</v>
      </c>
      <c r="D21" s="21" t="s">
        <v>60</v>
      </c>
      <c r="E21" s="22" t="s">
        <v>81</v>
      </c>
      <c r="F21" s="22" t="s">
        <v>81</v>
      </c>
      <c r="G21" s="80" t="s">
        <v>18</v>
      </c>
      <c r="H21" s="78"/>
      <c r="I21" s="79"/>
    </row>
    <row r="22" spans="2:9" ht="39" customHeight="1" x14ac:dyDescent="0.2">
      <c r="B22" s="21" t="s">
        <v>61</v>
      </c>
      <c r="C22" s="21" t="s">
        <v>62</v>
      </c>
      <c r="D22" s="21" t="s">
        <v>57</v>
      </c>
      <c r="E22" s="22" t="s">
        <v>81</v>
      </c>
      <c r="F22" s="22" t="s">
        <v>81</v>
      </c>
      <c r="G22" s="80" t="s">
        <v>18</v>
      </c>
      <c r="H22" s="78"/>
      <c r="I22" s="79"/>
    </row>
    <row r="23" spans="2:9" ht="39" customHeight="1" x14ac:dyDescent="0.2">
      <c r="B23" s="21" t="s">
        <v>63</v>
      </c>
      <c r="C23" s="21" t="s">
        <v>64</v>
      </c>
      <c r="D23" s="21" t="s">
        <v>60</v>
      </c>
      <c r="E23" s="21">
        <v>0</v>
      </c>
      <c r="F23" s="21">
        <v>0</v>
      </c>
      <c r="G23" s="80" t="s">
        <v>43</v>
      </c>
      <c r="H23" s="78"/>
      <c r="I23" s="79"/>
    </row>
    <row r="24" spans="2:9" ht="39" customHeight="1" x14ac:dyDescent="0.2">
      <c r="B24" s="21" t="s">
        <v>65</v>
      </c>
      <c r="C24" s="21" t="s">
        <v>66</v>
      </c>
      <c r="D24" s="21" t="s">
        <v>13</v>
      </c>
      <c r="E24" s="22" t="s">
        <v>81</v>
      </c>
      <c r="F24" s="22" t="s">
        <v>81</v>
      </c>
      <c r="G24" s="80" t="s">
        <v>18</v>
      </c>
      <c r="H24" s="78"/>
      <c r="I24" s="79"/>
    </row>
    <row r="25" spans="2:9" x14ac:dyDescent="0.2">
      <c r="B25" s="1"/>
    </row>
    <row r="26" spans="2:9" x14ac:dyDescent="0.2">
      <c r="B26" s="1"/>
    </row>
    <row r="27" spans="2:9" x14ac:dyDescent="0.2">
      <c r="C27" s="2" t="s">
        <v>73</v>
      </c>
      <c r="D27" s="31"/>
      <c r="E27" s="31" t="s">
        <v>82</v>
      </c>
      <c r="F27" s="31"/>
    </row>
    <row r="28" spans="2:9" x14ac:dyDescent="0.2">
      <c r="C28" s="2" t="s">
        <v>70</v>
      </c>
      <c r="E28" s="3" t="s">
        <v>71</v>
      </c>
    </row>
    <row r="30" spans="2:9" x14ac:dyDescent="0.2">
      <c r="C30" s="2" t="s">
        <v>67</v>
      </c>
    </row>
    <row r="31" spans="2:9" x14ac:dyDescent="0.2">
      <c r="C31" s="2" t="s">
        <v>72</v>
      </c>
      <c r="D31" s="31"/>
      <c r="E31" s="31"/>
      <c r="F31" s="31"/>
    </row>
    <row r="32" spans="2:9" x14ac:dyDescent="0.2">
      <c r="C32" s="2" t="s">
        <v>70</v>
      </c>
      <c r="E32" s="3" t="s">
        <v>71</v>
      </c>
    </row>
    <row r="34" spans="2:6" x14ac:dyDescent="0.2">
      <c r="C34" s="2" t="s">
        <v>68</v>
      </c>
    </row>
    <row r="35" spans="2:6" x14ac:dyDescent="0.2">
      <c r="C35" s="2" t="s">
        <v>70</v>
      </c>
      <c r="D35" s="31"/>
      <c r="E35" s="31" t="s">
        <v>238</v>
      </c>
      <c r="F35" s="31"/>
    </row>
    <row r="36" spans="2:6" x14ac:dyDescent="0.2">
      <c r="E36" s="3" t="s">
        <v>71</v>
      </c>
    </row>
    <row r="37" spans="2:6" x14ac:dyDescent="0.2">
      <c r="E37" s="3"/>
    </row>
    <row r="38" spans="2:6" x14ac:dyDescent="0.2">
      <c r="C38" s="2" t="s">
        <v>74</v>
      </c>
      <c r="D38" s="31"/>
      <c r="E38" s="31" t="s">
        <v>238</v>
      </c>
      <c r="F38" s="31"/>
    </row>
    <row r="39" spans="2:6" x14ac:dyDescent="0.2">
      <c r="C39" s="2" t="s">
        <v>70</v>
      </c>
      <c r="E39" s="3" t="s">
        <v>71</v>
      </c>
    </row>
    <row r="42" spans="2:6" x14ac:dyDescent="0.2">
      <c r="B42" s="32"/>
    </row>
    <row r="43" spans="2:6" x14ac:dyDescent="0.2">
      <c r="B43" s="32"/>
    </row>
  </sheetData>
  <autoFilter ref="A3:I24">
    <filterColumn colId="6" showButton="0"/>
    <filterColumn colId="7" showButton="0"/>
  </autoFilter>
  <mergeCells count="22">
    <mergeCell ref="G24:I24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12:I12"/>
    <mergeCell ref="G3:I3"/>
    <mergeCell ref="G4:I4"/>
    <mergeCell ref="G5:I5"/>
    <mergeCell ref="G6:I6"/>
    <mergeCell ref="G7:I7"/>
    <mergeCell ref="G8:I8"/>
    <mergeCell ref="G9:I9"/>
    <mergeCell ref="G10:I10"/>
    <mergeCell ref="G11:I11"/>
  </mergeCells>
  <hyperlinks>
    <hyperlink ref="B42" location="_ednref1" display="_ednref1"/>
    <hyperlink ref="B43" location="_ednref2" display="_ednref2"/>
  </hyperlinks>
  <pageMargins left="0" right="0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Отчет 1</vt:lpstr>
      <vt:lpstr>Отчет 2</vt:lpstr>
      <vt:lpstr>Отчет 3</vt:lpstr>
      <vt:lpstr>'Отчет 3'!_edn1</vt:lpstr>
      <vt:lpstr>'Отчет 3'!_edn2</vt:lpstr>
      <vt:lpstr>'Отчет 1'!_ednref1</vt:lpstr>
      <vt:lpstr>'Отчет 1'!sub_11015</vt:lpstr>
      <vt:lpstr>'Отчет 2'!sub_11022</vt:lpstr>
      <vt:lpstr>'Отчет 1'!Область_печати</vt:lpstr>
      <vt:lpstr>'Отчет 2'!Область_печати</vt:lpstr>
      <vt:lpstr>'Отчет 3'!Область_печати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2021-03-01T08:13:53Z</cp:lastPrinted>
  <dcterms:created xsi:type="dcterms:W3CDTF">2016-03-02T07:19:17Z</dcterms:created>
  <dcterms:modified xsi:type="dcterms:W3CDTF">2021-07-29T07:22:11Z</dcterms:modified>
</cp:coreProperties>
</file>