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6" activeTab="0"/>
  </bookViews>
  <sheets>
    <sheet name="1" sheetId="1" r:id="rId1"/>
    <sheet name="2" sheetId="2" r:id="rId2"/>
    <sheet name="2.1" sheetId="3" r:id="rId3"/>
    <sheet name="3,4" sheetId="4" r:id="rId4"/>
    <sheet name="субс" sheetId="5" r:id="rId5"/>
  </sheets>
  <definedNames>
    <definedName name="Par178" localSheetId="2">'2.1'!$A$8</definedName>
    <definedName name="Par178" localSheetId="3">'3,4'!#REF!</definedName>
    <definedName name="Par210" localSheetId="2">'2.1'!#REF!</definedName>
    <definedName name="Par210" localSheetId="3">'3,4'!$A$26</definedName>
    <definedName name="Par225" localSheetId="2">'2.1'!$A$21</definedName>
    <definedName name="Par225" localSheetId="3">'3,4'!$A$41</definedName>
    <definedName name="Par357" localSheetId="2">'2.1'!$A$91</definedName>
    <definedName name="Par357" localSheetId="3">'3,4'!$A$111</definedName>
    <definedName name="Par501" localSheetId="2">'2.1'!$A$126</definedName>
    <definedName name="Par501" localSheetId="3">'3,4'!$A$146</definedName>
    <definedName name="Par565" localSheetId="2">'2.1'!$A$173</definedName>
    <definedName name="Par565" localSheetId="3">'3,4'!$A$193</definedName>
    <definedName name="Par591" localSheetId="2">'2.1'!$A$199</definedName>
    <definedName name="Par591" localSheetId="3">'3,4'!$A$219</definedName>
    <definedName name="Par609" localSheetId="2">'2.1'!$A$211</definedName>
    <definedName name="Par609" localSheetId="3">'3,4'!$A$231</definedName>
    <definedName name="_xlnm.Print_Area" localSheetId="0">'1'!$A$1:$I$103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<sst xmlns="http://schemas.openxmlformats.org/spreadsheetml/2006/main" count="312" uniqueCount="219">
  <si>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</si>
  <si>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</si>
  <si>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</si>
  <si>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</si>
  <si>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КОДЫ</t>
  </si>
  <si>
    <t xml:space="preserve">Форма по КФД </t>
  </si>
  <si>
    <t>(подразделения)</t>
  </si>
  <si>
    <t>ИНН/КПП</t>
  </si>
  <si>
    <t>Единица измерения: руб.</t>
  </si>
  <si>
    <t>383</t>
  </si>
  <si>
    <t>Наименование органа, осуществляющего</t>
  </si>
  <si>
    <t>функции и полномочия учредителя</t>
  </si>
  <si>
    <t xml:space="preserve"> </t>
  </si>
  <si>
    <t>Наименование показателя</t>
  </si>
  <si>
    <t>"</t>
  </si>
  <si>
    <t>всего</t>
  </si>
  <si>
    <t>субсидия на финансовое обеспечение выполнения муниципального задания</t>
  </si>
  <si>
    <t>субсидии на осуществление капитальных вложений</t>
  </si>
  <si>
    <t xml:space="preserve">Услуги связи                   </t>
  </si>
  <si>
    <t xml:space="preserve">Транспортные услуги            </t>
  </si>
  <si>
    <t xml:space="preserve">Коммунальные услуги            </t>
  </si>
  <si>
    <t>Арендная плата за пользование  имуществом</t>
  </si>
  <si>
    <t>Работы, услуги по содержанию имущества</t>
  </si>
  <si>
    <t xml:space="preserve">Прочие работы, услуги          </t>
  </si>
  <si>
    <t xml:space="preserve">Прочие расходы                 </t>
  </si>
  <si>
    <t xml:space="preserve"> г.</t>
  </si>
  <si>
    <t>СВЕДЕНИЯ</t>
  </si>
  <si>
    <t>Форма по ОКУД</t>
  </si>
  <si>
    <t>0501016</t>
  </si>
  <si>
    <t>от "</t>
  </si>
  <si>
    <t>Дата</t>
  </si>
  <si>
    <t>Государственное (муниципальное)</t>
  </si>
  <si>
    <t>учреждение (подразделение)</t>
  </si>
  <si>
    <t>по ОКПО</t>
  </si>
  <si>
    <t>Дата представления предыдущих Сведений</t>
  </si>
  <si>
    <t>Наименование бюджета</t>
  </si>
  <si>
    <t>местный</t>
  </si>
  <si>
    <t>Глава по БК</t>
  </si>
  <si>
    <t>МУ Комитет по финансам Администрации г.Улан-Удэ</t>
  </si>
  <si>
    <t>ведение лицевого счета по иным субсидиям</t>
  </si>
  <si>
    <t>Единица измерения: руб. (с точностью до второго десятичного знака)</t>
  </si>
  <si>
    <t>по ОКЕИ</t>
  </si>
  <si>
    <t>по ОКВ</t>
  </si>
  <si>
    <t>(наименование иностранной валюты)</t>
  </si>
  <si>
    <t>Наименование субсидии</t>
  </si>
  <si>
    <t>Код
субсидии</t>
  </si>
  <si>
    <t>Планируемые</t>
  </si>
  <si>
    <t>код</t>
  </si>
  <si>
    <t>сумма</t>
  </si>
  <si>
    <t>поступления</t>
  </si>
  <si>
    <t>выплаты</t>
  </si>
  <si>
    <t>Всего</t>
  </si>
  <si>
    <t>Номер страницы</t>
  </si>
  <si>
    <t>Руководитель</t>
  </si>
  <si>
    <t>Всего страниц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</si>
  <si>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</si>
  <si>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</si>
  <si>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</si>
  <si>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</si>
  <si>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</si>
  <si>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</si>
  <si>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t>Главный</t>
  </si>
  <si>
    <t>бухгалтер</t>
  </si>
  <si>
    <t>50706975</t>
  </si>
  <si>
    <t>« ____»  ____________________ 201__ г.</t>
  </si>
  <si>
    <t>Ю.С. Васильев</t>
  </si>
  <si>
    <t>План финансово-хозяйственной деятельности</t>
  </si>
  <si>
    <t xml:space="preserve">бюджетного/автономного учреждения
</t>
  </si>
  <si>
    <t>Наименование муниципального</t>
  </si>
  <si>
    <t>Адрес фактического местонахождения муниципального бюджетного/автономного учреждения (подразделения)</t>
  </si>
  <si>
    <t>0323055568/032301001</t>
  </si>
  <si>
    <t>670031, Республика Бурятия, г. Улан-Удэ, ул. Трубачеева, дом 24</t>
  </si>
  <si>
    <t>1.1. Цели деятельности муниципального учреждения.</t>
  </si>
  <si>
    <t xml:space="preserve">Учреждение создано в целях обеспечения реализации предусмотренных законодательством Российской Федерации </t>
  </si>
  <si>
    <t>полномочий органов местного самоуправления городского  округа "город Улан-Удэ" в сфере физической культуры и спорта.</t>
  </si>
  <si>
    <t>1.2. Виды деятельности муниципального учреждения:</t>
  </si>
  <si>
    <t>1.3. Перечень услуг (работ), осуществляемых на платной основе.</t>
  </si>
  <si>
    <t>а) проживание в комнате (взрослые/дети)</t>
  </si>
  <si>
    <t>б) проживание в двухместном номере</t>
  </si>
  <si>
    <t>в) организация и сопровождение мероприятия</t>
  </si>
  <si>
    <t>г) прокат спортивного инвертаря</t>
  </si>
  <si>
    <t>1.4. Общая балансовая стоимость недвижимого государственного имущества,
  всего</t>
  </si>
  <si>
    <t>1.4.1. Стоимость имущества, закрепленного собственником имущества за
 учреждением на праве оперативного управления</t>
  </si>
  <si>
    <t>1.5. Общая балансовая стоимость движимого государственного имущества, всего</t>
  </si>
  <si>
    <t xml:space="preserve">  в том числе:</t>
  </si>
  <si>
    <t>1.5.1. Общая балансовая стоимость особо ценного движимого имущества</t>
  </si>
  <si>
    <t>1.4.2. Стоимость имущества, приобретенного  учреждением (подразделением) за счет выделенных собственником имущества учреждения средств</t>
  </si>
  <si>
    <t>1.4.3. Стоимость имущества, приобретенного  учреждением (подразделением) за счет доходов, полученных от платной и иной приносящей доход деятельности</t>
  </si>
  <si>
    <t>Главный бухгалтер</t>
  </si>
  <si>
    <t>Субсидия на выезды на спортивные соревнования</t>
  </si>
  <si>
    <t>027.20.0004</t>
  </si>
  <si>
    <t>А.В. Дзюбенко</t>
  </si>
  <si>
    <t>МКУ Управление по физической культуре и спорту Администрации г.Улан-Удэ</t>
  </si>
  <si>
    <t>Сведения о деятельности учреждения</t>
  </si>
  <si>
    <t>№ п/п</t>
  </si>
  <si>
    <t>Сумма, тыс. руб.</t>
  </si>
  <si>
    <t>Нефинансовые активы, всего:</t>
  </si>
  <si>
    <t xml:space="preserve">     из них:
     недвижимое имущество, всего:</t>
  </si>
  <si>
    <t xml:space="preserve">          в том числе:
          остаточная стоимость</t>
  </si>
  <si>
    <t xml:space="preserve">     особо ценное движимое имущество, всего:</t>
  </si>
  <si>
    <t>Финансовые активы, всего:</t>
  </si>
  <si>
    <t xml:space="preserve">     из них:
     денежные средства учреждения, всего:</t>
  </si>
  <si>
    <t xml:space="preserve">          в том числе:
          денежные средства учреждения на счетах</t>
  </si>
  <si>
    <t xml:space="preserve">         денежные средства учреждения, размещенные на депозиты в кредитной отранизации</t>
  </si>
  <si>
    <t xml:space="preserve">     иные финансовые инструменты</t>
  </si>
  <si>
    <t xml:space="preserve">     дебиторская задолженность по доходам</t>
  </si>
  <si>
    <t xml:space="preserve">     дебиторская задолженность по расходам</t>
  </si>
  <si>
    <t>Обязательства, всего:</t>
  </si>
  <si>
    <t xml:space="preserve">     из них:
     долговые обязательства
</t>
  </si>
  <si>
    <t xml:space="preserve">     кредиторская задолженность:</t>
  </si>
  <si>
    <t xml:space="preserve">          в том числе:
         просроченная кредиторская задолженность</t>
  </si>
  <si>
    <t>1.1.</t>
  </si>
  <si>
    <t>1.1.1.</t>
  </si>
  <si>
    <t>1.2.</t>
  </si>
  <si>
    <t>1.2.1.</t>
  </si>
  <si>
    <t>2.</t>
  </si>
  <si>
    <t>1.</t>
  </si>
  <si>
    <t>2.1.</t>
  </si>
  <si>
    <t>2.1.1.</t>
  </si>
  <si>
    <t>2.1.2.</t>
  </si>
  <si>
    <t>2.2.</t>
  </si>
  <si>
    <t>2.3.</t>
  </si>
  <si>
    <t>2.4.</t>
  </si>
  <si>
    <t>3.</t>
  </si>
  <si>
    <t>3.1.</t>
  </si>
  <si>
    <t>3.2.</t>
  </si>
  <si>
    <t>3.2.1.</t>
  </si>
  <si>
    <t>Код строки</t>
  </si>
  <si>
    <t>субсидии, предоставляемые в соответствии с абзацем вторым пункта 1 статьи 78.1 Бюджетного кодекса Российской Федерации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</si>
  <si>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</si>
  <si>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</si>
  <si>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 xml:space="preserve">Код по бюджетной классификации </t>
  </si>
  <si>
    <t>Объем финансового обеспечения, руб. (с точностью до двух знаков после запятой – 0,00)</t>
  </si>
  <si>
    <t>в том числе:</t>
  </si>
  <si>
    <t>Поступления от доходов, всего:</t>
  </si>
  <si>
    <t>X</t>
  </si>
  <si>
    <t>доходы от оказания услуг, работ</t>
  </si>
  <si>
    <t>доходы от штрафов, пеней, иных сумм принудительного изъятия</t>
  </si>
  <si>
    <t xml:space="preserve">безвозмездные поступления 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</si>
  <si>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</si>
  <si>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</si>
  <si>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</si>
  <si>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</si>
  <si>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</si>
  <si>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всего:</t>
  </si>
  <si>
    <t>расшифровать: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</si>
  <si>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</si>
  <si>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</si>
  <si>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</si>
  <si>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</si>
  <si>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прочие поступления</t>
  </si>
  <si>
    <t>Выбытие финансовых активов, всего</t>
  </si>
  <si>
    <t>прочие выбытия</t>
  </si>
  <si>
    <t>Остаток средств на начало года</t>
  </si>
  <si>
    <t>Остаток средств на конец года</t>
  </si>
  <si>
    <t>в том числе:
доходы от собственности</t>
  </si>
  <si>
    <t>из них:
увеличение остатков средств</t>
  </si>
  <si>
    <t>Из них:
уменьшение остатков средств</t>
  </si>
  <si>
    <t>безвозмездные
перечисления
организациям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</si>
  <si>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</si>
  <si>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</si>
  <si>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</si>
  <si>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</si>
  <si>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</si>
  <si>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</si>
  <si>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</si>
  <si>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</si>
  <si>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</si>
  <si>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</si>
  <si>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</si>
  <si>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Сумма (руб., с точностью до двух знаков после запятой - 0,00)</t>
  </si>
  <si>
    <t>Поступление</t>
  </si>
  <si>
    <t>Выбытие</t>
  </si>
  <si>
    <t>Раздел 4. 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</si>
  <si>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</si>
  <si>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</si>
  <si>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</si>
  <si>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</si>
  <si>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(наименование органа,осуществляющего функции и полномочия учредителя (учреждения))</t>
  </si>
  <si>
    <t>по ОКТМО</t>
  </si>
  <si>
    <t>остаток средств на</t>
  </si>
  <si>
    <t>начало года</t>
  </si>
  <si>
    <t>Код
классификации расходов бюджета</t>
  </si>
  <si>
    <t>Код объекта АИП</t>
  </si>
  <si>
    <t>Разрешенный к использованию остаток субсидии прошлых лет на начало 20__ г.</t>
  </si>
  <si>
    <t>Суммы возврата дебиторской задолженности прошлых лет</t>
  </si>
  <si>
    <t>Х</t>
  </si>
  <si>
    <t>Начальник МКУ Управление по физической культуре и спорту Администрации г.Улан-Удэ</t>
  </si>
  <si>
    <t xml:space="preserve">Раздел 3.  Сведения о средствах, поступающих во временное распоряжение учреждения </t>
  </si>
  <si>
    <t xml:space="preserve">из них:
оплата труда </t>
  </si>
  <si>
    <t>начисления на выплаты по оплате труда</t>
  </si>
  <si>
    <t>из них: Уплата налога на имущество организаций и земельного налога</t>
  </si>
  <si>
    <t>Уплата прочих налогов, сборов</t>
  </si>
  <si>
    <t>Уплата иных платежей</t>
  </si>
  <si>
    <t>Приобретние  ОС</t>
  </si>
  <si>
    <t>Приобретние  МЗ</t>
  </si>
  <si>
    <t>113</t>
  </si>
  <si>
    <t>Иные выплаты персоналу учреждений, за исключением фонда оплаты труда</t>
  </si>
  <si>
    <t>Иные выплаты, за исключением фонда оплаты труда учреждений, лицам, привлекаемым согласно законодательству для выполнения отдельных полномочий</t>
  </si>
  <si>
    <t>1</t>
  </si>
  <si>
    <t>0,00</t>
  </si>
  <si>
    <t>643</t>
  </si>
  <si>
    <t>81701000</t>
  </si>
  <si>
    <t>12783838</t>
  </si>
  <si>
    <t>а) реализация дополнительных предпрофессиональных программ;</t>
  </si>
  <si>
    <t>б) реализация программ спортивной подготовки.</t>
  </si>
  <si>
    <t>8(3012)45-50-49</t>
  </si>
  <si>
    <t>Директор МАУ "СШОР №9"г.Улан-Удэ</t>
  </si>
  <si>
    <t>Муниципальное атономное учреждение  "Спортивная школа олимпийского резерва №9" г.Улан-Удэ</t>
  </si>
  <si>
    <t>С.В. Эрдынеева</t>
  </si>
  <si>
    <t>Субсидии на оплату за аренду помещений для проведения спортивных занятий</t>
  </si>
  <si>
    <t>на 01.01.2019 г.</t>
  </si>
  <si>
    <t xml:space="preserve">ОБ ОПЕРАЦИЯХ С ЦЕЛЕВЫМИ СУБСИДИЯМИ, ПРЕДОСТАВЛЕННЫМИ МУНИЦИПАЛЬНОМУ УЧРЕЖДЕНИЮ НА 2019 год </t>
  </si>
  <si>
    <t>Закупка товаров, работ, услуг в целях капитального ремонта государственного (муниципального) имущества</t>
  </si>
  <si>
    <t>Раздел 2.1. Показатели выплат по расходам на закупку товаров, работ, услуг учреждения на 01.01.2020 г.</t>
  </si>
  <si>
    <t>на 2021 год и плановый период ___________</t>
  </si>
  <si>
    <t>Раздел 2. Показатели по поступлениям и выплатам учреждения на 01.01.2021г.</t>
  </si>
  <si>
    <t>224</t>
  </si>
  <si>
    <t>Раздел 1. Показатели финансового состояния учреждения на 01.01.2021 г.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</si>
</sst>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   &quot;"/>
    <numFmt numFmtId="173" formatCode="\ * #,##0.00&quot;    &quot;;\-* #,##0.00&quot;    &quot;;\ * \-#&quot;    &quot;;@\ "/>
    <numFmt numFmtId="174" formatCode="#,##0.00\ ;[Red]\-#,##0.00,"/>
    <numFmt numFmtId="175" formatCode="#,##0.00_р_."/>
    <numFmt numFmtId="176" formatCode="0.000"/>
    <numFmt numFmtId="177" formatCode="[$-FC19]d\ mmmm\ yyyy\ &quot;г.&quot;"/>
    <numFmt numFmtId="178" formatCode="000000"/>
    <numFmt numFmtId="179" formatCode="0.0"/>
    <numFmt numFmtId="180" formatCode="#,##0.0"/>
    <numFmt numFmtId="181" formatCode="\ * #,##0.0&quot;    &quot;;\-* #,##0.0&quot;    &quot;;\ * \-#&quot;    &quot;;@\ "/>
    <numFmt numFmtId="182" formatCode="\ * #,##0&quot;    &quot;;\-* #,##0&quot;    &quot;;\ * \-#&quot;    &quot;;@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.00\.000\.0"/>
    <numFmt numFmtId="188" formatCode="000"/>
    <numFmt numFmtId="189" formatCode="0000"/>
    <numFmt numFmtId="190" formatCode="0000000"/>
    <numFmt numFmtId="191" formatCode="00.00\.00"/>
    <numFmt numFmtId="192" formatCode="000.00\.00"/>
    <numFmt numFmtId="193" formatCode="000.00\.0000"/>
    <numFmt numFmtId="194" formatCode="#,##0.00;[Red]\-#,##0.00;0.00"/>
    <numFmt numFmtId="195" formatCode="#,##0.00_ ;[Red]\-#,##0.00,"/>
    <numFmt numFmtId="196" formatCode="000\.00\.000\.0"/>
    <numFmt numFmtId="197" formatCode="00\.00\.00"/>
    <numFmt numFmtId="198" formatCode="000\.00\.00"/>
    <numFmt numFmtId="199" formatCode="000\.00\.0000"/>
    <numFmt numFmtId="200" formatCode="#,##0.00_ ;[Red]\-#,##0.00\ "/>
    <numFmt numFmtId="201" formatCode="#,##0.0_ ;[Red]\-#,##0.0\ "/>
    <numFmt numFmtId="202" formatCode="#,##0.000_ ;[Red]\-#,##0.000\ "/>
    <numFmt numFmtId="203" formatCode="0.0000"/>
    <numFmt numFmtId="204" formatCode="0.00000"/>
    <numFmt numFmtId="205" formatCode="0.000000"/>
    <numFmt numFmtId="206" formatCode="0.00_ ;[Red]\-0.00\ "/>
    <numFmt numFmtId="207" formatCode="0_ ;[Red]\-0\ "/>
    <numFmt numFmtId="208" formatCode="#,##0.0000_ ;[Red]\-#,##0.0000\ "/>
    <numFmt numFmtId="209" formatCode="#,##0.00000_ ;[Red]\-#,##0.00000\ "/>
  </numFmts>
  <fonts count="52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7" fillId="0" borderId="0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14" fontId="2" fillId="0" borderId="12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left" vertical="top" wrapText="1"/>
    </xf>
    <xf numFmtId="16" fontId="2" fillId="0" borderId="13" xfId="0" applyNumberFormat="1" applyFont="1" applyFill="1" applyBorder="1" applyAlignment="1">
      <alignment horizontal="left" vertical="top" wrapText="1"/>
    </xf>
    <xf numFmtId="14" fontId="2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/>
    </xf>
    <xf numFmtId="14" fontId="2" fillId="0" borderId="12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8" fillId="0" borderId="0" xfId="0" applyNumberFormat="1" applyFont="1" applyFill="1" applyBorder="1" applyAlignment="1">
      <alignment horizontal="right" vertical="top" wrapText="1"/>
    </xf>
    <xf numFmtId="0" fontId="8" fillId="0" borderId="0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200" fontId="2" fillId="0" borderId="12" xfId="0" applyNumberFormat="1" applyFont="1" applyBorder="1" applyAlignment="1">
      <alignment horizontal="center" wrapText="1"/>
    </xf>
    <xf numFmtId="200" fontId="2" fillId="0" borderId="15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top"/>
    </xf>
    <xf numFmtId="0" fontId="5" fillId="0" borderId="17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left"/>
    </xf>
    <xf numFmtId="0" fontId="5" fillId="0" borderId="2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left" vertical="center"/>
    </xf>
    <xf numFmtId="0" fontId="5" fillId="0" borderId="21" xfId="0" applyNumberFormat="1" applyFont="1" applyBorder="1" applyAlignment="1">
      <alignment horizontal="left"/>
    </xf>
    <xf numFmtId="0" fontId="5" fillId="0" borderId="22" xfId="0" applyNumberFormat="1" applyFont="1" applyBorder="1" applyAlignment="1">
      <alignment horizontal="left"/>
    </xf>
    <xf numFmtId="49" fontId="11" fillId="0" borderId="0" xfId="0" applyNumberFormat="1" applyFont="1" applyFill="1" applyBorder="1" applyAlignment="1">
      <alignment horizontal="center" vertical="center"/>
    </xf>
    <xf numFmtId="207" fontId="2" fillId="0" borderId="15" xfId="0" applyNumberFormat="1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wrapText="1"/>
    </xf>
    <xf numFmtId="207" fontId="2" fillId="0" borderId="15" xfId="0" applyNumberFormat="1" applyFont="1" applyFill="1" applyBorder="1" applyAlignment="1">
      <alignment horizontal="center" wrapText="1"/>
    </xf>
    <xf numFmtId="200" fontId="2" fillId="0" borderId="12" xfId="0" applyNumberFormat="1" applyFont="1" applyFill="1" applyBorder="1" applyAlignment="1">
      <alignment horizontal="center" wrapText="1"/>
    </xf>
    <xf numFmtId="200" fontId="2" fillId="0" borderId="0" xfId="0" applyNumberFormat="1" applyFont="1" applyAlignment="1">
      <alignment/>
    </xf>
    <xf numFmtId="200" fontId="2" fillId="0" borderId="12" xfId="0" applyNumberFormat="1" applyFont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vertical="top"/>
    </xf>
    <xf numFmtId="0" fontId="2" fillId="16" borderId="12" xfId="0" applyFont="1" applyFill="1" applyBorder="1" applyAlignment="1">
      <alignment vertical="center" wrapText="1"/>
    </xf>
    <xf numFmtId="0" fontId="2" fillId="16" borderId="12" xfId="0" applyFont="1" applyFill="1" applyBorder="1" applyAlignment="1">
      <alignment horizontal="center" wrapText="1"/>
    </xf>
    <xf numFmtId="207" fontId="2" fillId="16" borderId="15" xfId="0" applyNumberFormat="1" applyFont="1" applyFill="1" applyBorder="1" applyAlignment="1">
      <alignment horizontal="center" wrapText="1"/>
    </xf>
    <xf numFmtId="200" fontId="2" fillId="16" borderId="1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4" fontId="2" fillId="33" borderId="23" xfId="0" applyNumberFormat="1" applyFont="1" applyFill="1" applyBorder="1" applyAlignment="1">
      <alignment horizontal="right" vertical="center" wrapText="1"/>
    </xf>
    <xf numFmtId="0" fontId="2" fillId="33" borderId="0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horizontal="center" vertical="top" wrapText="1"/>
    </xf>
    <xf numFmtId="200" fontId="2" fillId="33" borderId="13" xfId="0" applyNumberFormat="1" applyFont="1" applyFill="1" applyBorder="1" applyAlignment="1">
      <alignment horizontal="center" vertical="top" wrapText="1"/>
    </xf>
    <xf numFmtId="200" fontId="2" fillId="33" borderId="12" xfId="0" applyNumberFormat="1" applyFont="1" applyFill="1" applyBorder="1" applyAlignment="1">
      <alignment vertical="center" wrapText="1"/>
    </xf>
    <xf numFmtId="200" fontId="2" fillId="33" borderId="12" xfId="0" applyNumberFormat="1" applyFont="1" applyFill="1" applyBorder="1" applyAlignment="1">
      <alignment horizontal="center" wrapText="1"/>
    </xf>
    <xf numFmtId="0" fontId="2" fillId="0" borderId="24" xfId="0" applyNumberFormat="1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2" fillId="0" borderId="26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200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207" fontId="2" fillId="0" borderId="15" xfId="0" applyNumberFormat="1" applyFont="1" applyBorder="1" applyAlignment="1">
      <alignment horizontal="center" wrapText="1"/>
    </xf>
    <xf numFmtId="207" fontId="2" fillId="0" borderId="13" xfId="0" applyNumberFormat="1" applyFont="1" applyBorder="1" applyAlignment="1">
      <alignment horizontal="center" wrapText="1"/>
    </xf>
    <xf numFmtId="200" fontId="2" fillId="0" borderId="15" xfId="0" applyNumberFormat="1" applyFont="1" applyBorder="1" applyAlignment="1">
      <alignment horizontal="center" wrapText="1"/>
    </xf>
    <xf numFmtId="200" fontId="2" fillId="0" borderId="13" xfId="0" applyNumberFormat="1" applyFont="1" applyBorder="1" applyAlignment="1">
      <alignment horizontal="center" wrapText="1"/>
    </xf>
    <xf numFmtId="200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center" wrapText="1"/>
    </xf>
    <xf numFmtId="0" fontId="5" fillId="0" borderId="17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top"/>
    </xf>
    <xf numFmtId="0" fontId="5" fillId="0" borderId="17" xfId="0" applyFont="1" applyFill="1" applyBorder="1" applyAlignment="1">
      <alignment horizontal="center" wrapText="1"/>
    </xf>
    <xf numFmtId="0" fontId="5" fillId="0" borderId="2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right"/>
    </xf>
    <xf numFmtId="49" fontId="5" fillId="0" borderId="17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49" fontId="5" fillId="0" borderId="17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left" wrapText="1"/>
    </xf>
    <xf numFmtId="0" fontId="5" fillId="0" borderId="25" xfId="0" applyNumberFormat="1" applyFont="1" applyBorder="1" applyAlignment="1">
      <alignment horizontal="left" wrapText="1"/>
    </xf>
    <xf numFmtId="49" fontId="5" fillId="0" borderId="30" xfId="0" applyNumberFormat="1" applyFont="1" applyFill="1" applyBorder="1" applyAlignment="1">
      <alignment horizont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 vertical="top"/>
    </xf>
    <xf numFmtId="200" fontId="5" fillId="0" borderId="16" xfId="0" applyNumberFormat="1" applyFont="1" applyBorder="1" applyAlignment="1">
      <alignment horizontal="center" vertical="top"/>
    </xf>
    <xf numFmtId="200" fontId="5" fillId="0" borderId="23" xfId="0" applyNumberFormat="1" applyFont="1" applyBorder="1" applyAlignment="1">
      <alignment horizontal="center" vertical="top"/>
    </xf>
    <xf numFmtId="200" fontId="5" fillId="0" borderId="28" xfId="0" applyNumberFormat="1" applyFont="1" applyBorder="1" applyAlignment="1">
      <alignment horizontal="center" vertical="top"/>
    </xf>
    <xf numFmtId="0" fontId="3" fillId="0" borderId="25" xfId="0" applyNumberFormat="1" applyFont="1" applyFill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center"/>
    </xf>
    <xf numFmtId="0" fontId="12" fillId="0" borderId="35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0" fontId="5" fillId="0" borderId="21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center" vertical="top"/>
    </xf>
    <xf numFmtId="0" fontId="5" fillId="0" borderId="22" xfId="0" applyNumberFormat="1" applyFont="1" applyBorder="1" applyAlignment="1">
      <alignment horizontal="center" vertical="top"/>
    </xf>
    <xf numFmtId="0" fontId="11" fillId="0" borderId="0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3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/>
    </xf>
    <xf numFmtId="200" fontId="5" fillId="0" borderId="12" xfId="0" applyNumberFormat="1" applyFont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09390C5F4A13A7BD758EFC78F73859F8A04CB303D41AEAA725E7B97E5673D33112A798D375ElBcB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tabSelected="1" workbookViewId="0" topLeftCell="A1">
      <selection activeCell="A81" sqref="A81"/>
    </sheetView>
  </sheetViews>
  <sheetFormatPr defaultColWidth="11.57421875" defaultRowHeight="12.75"/>
  <cols>
    <col min="1" max="1" width="7.28125" style="4" customWidth="1"/>
    <col min="2" max="2" width="35.140625" style="4" customWidth="1"/>
    <col min="3" max="5" width="13.7109375" style="4" customWidth="1"/>
    <col min="6" max="6" width="12.140625" style="4" customWidth="1"/>
    <col min="7" max="7" width="2.8515625" style="4" customWidth="1"/>
    <col min="8" max="8" width="13.57421875" style="4" bestFit="1" customWidth="1"/>
    <col min="9" max="9" width="14.140625" style="4" bestFit="1" customWidth="1"/>
    <col min="10" max="12" width="11.57421875" style="30" customWidth="1"/>
    <col min="13" max="16384" width="11.57421875" style="30" customWidth="1"/>
  </cols>
  <sheetData>
    <row r="1" spans="1:9" s="4" customFormat="1" ht="13.5" customHeight="1">
      <c r="A1" s="95"/>
      <c r="B1" s="95"/>
      <c r="C1" s="95"/>
      <c r="D1" s="95"/>
      <c r="E1" s="95"/>
      <c r="F1" s="95"/>
      <c r="G1" s="95"/>
      <c r="H1" s="96"/>
      <c r="I1" s="96"/>
    </row>
    <row r="2" spans="1:9" s="4" customFormat="1" ht="15.75" customHeight="1">
      <c r="A2" s="5"/>
      <c r="B2" s="5"/>
      <c r="C2" s="2"/>
      <c r="D2" s="2"/>
      <c r="E2" s="97" t="s">
        <v>0</v>
      </c>
      <c r="F2" s="97"/>
      <c r="G2" s="97"/>
      <c r="H2" s="97"/>
      <c r="I2" s="97"/>
    </row>
    <row r="3" spans="1:9" s="4" customFormat="1" ht="30.75" customHeight="1">
      <c r="A3" s="5"/>
      <c r="B3" s="5"/>
      <c r="C3" s="2"/>
      <c r="D3" s="2"/>
      <c r="E3" s="7"/>
      <c r="F3" s="99" t="s">
        <v>207</v>
      </c>
      <c r="G3" s="99"/>
      <c r="H3" s="99"/>
      <c r="I3" s="99"/>
    </row>
    <row r="4" spans="1:9" s="4" customFormat="1" ht="26.25" customHeight="1">
      <c r="A4" s="5"/>
      <c r="B4" s="5"/>
      <c r="C4" s="2"/>
      <c r="D4" s="2"/>
      <c r="E4" s="8"/>
      <c r="F4" s="100" t="s">
        <v>1</v>
      </c>
      <c r="G4" s="100"/>
      <c r="H4" s="100"/>
      <c r="I4" s="100"/>
    </row>
    <row r="5" spans="1:9" s="4" customFormat="1" ht="15.75" customHeight="1">
      <c r="A5" s="5"/>
      <c r="B5" s="5"/>
      <c r="C5" s="2"/>
      <c r="D5" s="2"/>
      <c r="E5" s="8"/>
      <c r="F5" s="9"/>
      <c r="G5" s="8"/>
      <c r="H5" s="93" t="s">
        <v>65</v>
      </c>
      <c r="I5" s="93"/>
    </row>
    <row r="6" spans="1:9" s="36" customFormat="1" ht="15.75" customHeight="1">
      <c r="A6" s="32"/>
      <c r="B6" s="32"/>
      <c r="C6" s="33"/>
      <c r="D6" s="33"/>
      <c r="E6" s="34"/>
      <c r="F6" s="35" t="s">
        <v>2</v>
      </c>
      <c r="G6" s="34"/>
      <c r="H6" s="94" t="s">
        <v>3</v>
      </c>
      <c r="I6" s="94"/>
    </row>
    <row r="7" spans="1:9" s="4" customFormat="1" ht="15.75" customHeight="1">
      <c r="A7" s="5"/>
      <c r="B7" s="5"/>
      <c r="C7" s="2"/>
      <c r="D7" s="2"/>
      <c r="E7" s="8"/>
      <c r="F7" s="6"/>
      <c r="G7" s="6"/>
      <c r="H7" s="6"/>
      <c r="I7" s="6"/>
    </row>
    <row r="8" spans="1:9" s="11" customFormat="1" ht="15.75" customHeight="1">
      <c r="A8" s="10"/>
      <c r="B8" s="10"/>
      <c r="C8" s="2"/>
      <c r="D8" s="2"/>
      <c r="E8" s="6"/>
      <c r="F8" s="10" t="s">
        <v>64</v>
      </c>
      <c r="G8" s="2"/>
      <c r="H8" s="6"/>
      <c r="I8" s="6"/>
    </row>
    <row r="9" spans="1:9" s="4" customFormat="1" ht="15.75" customHeight="1">
      <c r="A9" s="5"/>
      <c r="B9" s="2"/>
      <c r="C9" s="2"/>
      <c r="D9" s="2"/>
      <c r="E9" s="6"/>
      <c r="F9" s="6"/>
      <c r="G9" s="6"/>
      <c r="H9" s="6"/>
      <c r="I9" s="6"/>
    </row>
    <row r="10" spans="1:9" s="4" customFormat="1" ht="15.75" customHeight="1">
      <c r="A10" s="5"/>
      <c r="B10" s="2"/>
      <c r="C10" s="2"/>
      <c r="D10" s="2"/>
      <c r="E10" s="6"/>
      <c r="F10" s="6"/>
      <c r="G10" s="6"/>
      <c r="H10" s="6"/>
      <c r="I10" s="6"/>
    </row>
    <row r="11" spans="1:9" s="4" customFormat="1" ht="15.75" customHeight="1">
      <c r="A11" s="5"/>
      <c r="B11" s="2"/>
      <c r="C11" s="2"/>
      <c r="D11" s="2"/>
      <c r="E11" s="6"/>
      <c r="F11" s="6"/>
      <c r="G11" s="6"/>
      <c r="H11" s="6"/>
      <c r="I11" s="6"/>
    </row>
    <row r="12" spans="1:9" s="4" customFormat="1" ht="15.75" customHeight="1">
      <c r="A12" s="5"/>
      <c r="B12" s="2"/>
      <c r="C12" s="2"/>
      <c r="D12" s="2"/>
      <c r="E12" s="6"/>
      <c r="F12" s="6"/>
      <c r="G12" s="6"/>
      <c r="H12" s="6"/>
      <c r="I12" s="6"/>
    </row>
    <row r="13" spans="1:9" s="4" customFormat="1" ht="15.75" customHeight="1">
      <c r="A13" s="5"/>
      <c r="B13" s="2"/>
      <c r="C13" s="2"/>
      <c r="D13" s="2"/>
      <c r="E13" s="6"/>
      <c r="F13" s="6"/>
      <c r="G13" s="6"/>
      <c r="H13" s="6"/>
      <c r="I13" s="6"/>
    </row>
    <row r="14" spans="1:9" s="4" customFormat="1" ht="15.75" customHeight="1">
      <c r="A14" s="5"/>
      <c r="B14" s="2"/>
      <c r="C14" s="12" t="s">
        <v>66</v>
      </c>
      <c r="D14" s="12"/>
      <c r="E14" s="12"/>
      <c r="F14" s="12"/>
      <c r="G14" s="12"/>
      <c r="H14" s="6"/>
      <c r="I14" s="6"/>
    </row>
    <row r="15" spans="1:9" s="4" customFormat="1" ht="15.75" customHeight="1">
      <c r="A15" s="2"/>
      <c r="B15" s="2"/>
      <c r="C15" s="12" t="s">
        <v>215</v>
      </c>
      <c r="D15" s="12"/>
      <c r="E15" s="12"/>
      <c r="F15" s="12"/>
      <c r="G15" s="12"/>
      <c r="H15" s="8"/>
      <c r="I15" s="8"/>
    </row>
    <row r="16" spans="1:9" s="4" customFormat="1" ht="18" customHeight="1">
      <c r="A16" s="13"/>
      <c r="B16" s="13"/>
      <c r="C16" s="13"/>
      <c r="E16" s="13"/>
      <c r="F16" s="13"/>
      <c r="G16" s="13"/>
      <c r="H16" s="13"/>
      <c r="I16" s="13"/>
    </row>
    <row r="17" spans="1:9" s="4" customFormat="1" ht="18" customHeight="1">
      <c r="A17" s="8"/>
      <c r="B17" s="8"/>
      <c r="C17" s="8"/>
      <c r="D17" s="78"/>
      <c r="E17" s="13"/>
      <c r="F17" s="13"/>
      <c r="G17" s="13"/>
      <c r="H17" s="8"/>
      <c r="I17" s="8"/>
    </row>
    <row r="18" spans="1:9" s="4" customFormat="1" ht="15.75" customHeight="1">
      <c r="A18" s="8"/>
      <c r="B18" s="8"/>
      <c r="C18" s="8"/>
      <c r="D18" s="8"/>
      <c r="E18" s="8"/>
      <c r="F18" s="8"/>
      <c r="G18" s="8"/>
      <c r="H18" s="8"/>
      <c r="I18" s="8"/>
    </row>
    <row r="19" spans="1:9" s="4" customFormat="1" ht="15.75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s="4" customFormat="1" ht="15.7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s="4" customFormat="1" ht="15.7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s="4" customFormat="1" ht="15.7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s="4" customFormat="1" ht="15.75" customHeight="1">
      <c r="A23" s="95"/>
      <c r="B23" s="95"/>
      <c r="C23" s="95"/>
      <c r="D23" s="95"/>
      <c r="E23" s="95"/>
      <c r="F23" s="95"/>
      <c r="G23" s="95"/>
      <c r="H23" s="95"/>
      <c r="I23" s="6" t="s">
        <v>4</v>
      </c>
    </row>
    <row r="24" spans="2:9" s="4" customFormat="1" ht="15.75" customHeight="1">
      <c r="B24" s="8"/>
      <c r="C24" s="8"/>
      <c r="D24" s="8"/>
      <c r="E24" s="8"/>
      <c r="F24" s="8"/>
      <c r="G24" s="8"/>
      <c r="H24" s="14"/>
      <c r="I24" s="15"/>
    </row>
    <row r="25" spans="1:9" s="4" customFormat="1" ht="15.75" customHeight="1">
      <c r="A25" s="95"/>
      <c r="B25" s="95"/>
      <c r="C25" s="95"/>
      <c r="D25" s="101"/>
      <c r="E25" s="101"/>
      <c r="F25" s="101"/>
      <c r="G25" s="101"/>
      <c r="H25" s="8" t="s">
        <v>5</v>
      </c>
      <c r="I25" s="16"/>
    </row>
    <row r="26" spans="1:9" s="4" customFormat="1" ht="15.75" customHeight="1">
      <c r="A26" s="8"/>
      <c r="B26" s="10" t="s">
        <v>64</v>
      </c>
      <c r="C26" s="8"/>
      <c r="D26" s="8"/>
      <c r="E26" s="8"/>
      <c r="F26" s="8"/>
      <c r="G26" s="8"/>
      <c r="H26" s="14" t="s">
        <v>30</v>
      </c>
      <c r="I26" s="15"/>
    </row>
    <row r="27" spans="1:9" s="4" customFormat="1" ht="15.75" customHeight="1">
      <c r="A27" s="8"/>
      <c r="B27" s="10"/>
      <c r="C27" s="8"/>
      <c r="D27" s="8"/>
      <c r="E27" s="8"/>
      <c r="F27" s="8"/>
      <c r="G27" s="8"/>
      <c r="H27" s="8"/>
      <c r="I27" s="15"/>
    </row>
    <row r="28" spans="1:9" s="4" customFormat="1" ht="15.75" customHeight="1">
      <c r="A28" s="96" t="s">
        <v>68</v>
      </c>
      <c r="B28" s="96"/>
      <c r="C28" s="102" t="s">
        <v>208</v>
      </c>
      <c r="D28" s="102"/>
      <c r="E28" s="102"/>
      <c r="F28" s="102"/>
      <c r="G28" s="8"/>
      <c r="H28" s="14"/>
      <c r="I28" s="15"/>
    </row>
    <row r="29" spans="1:9" s="4" customFormat="1" ht="15.75" customHeight="1">
      <c r="A29" s="96" t="s">
        <v>67</v>
      </c>
      <c r="B29" s="96"/>
      <c r="C29" s="102"/>
      <c r="D29" s="102"/>
      <c r="E29" s="102"/>
      <c r="F29" s="102"/>
      <c r="G29" s="8"/>
      <c r="H29" s="3" t="s">
        <v>33</v>
      </c>
      <c r="I29" s="15">
        <v>50706975</v>
      </c>
    </row>
    <row r="30" spans="1:9" s="4" customFormat="1" ht="15.75" customHeight="1">
      <c r="A30" s="96" t="s">
        <v>6</v>
      </c>
      <c r="B30" s="96"/>
      <c r="C30" s="102"/>
      <c r="D30" s="102"/>
      <c r="E30" s="102"/>
      <c r="F30" s="102"/>
      <c r="G30" s="17"/>
      <c r="H30" s="18"/>
      <c r="I30" s="15"/>
    </row>
    <row r="31" s="4" customFormat="1" ht="15.75" customHeight="1">
      <c r="I31" s="15"/>
    </row>
    <row r="32" spans="1:9" s="4" customFormat="1" ht="15.75" customHeight="1">
      <c r="A32" s="8"/>
      <c r="B32" s="8"/>
      <c r="C32" s="8"/>
      <c r="D32" s="8"/>
      <c r="E32" s="8"/>
      <c r="F32" s="8"/>
      <c r="G32" s="8"/>
      <c r="H32" s="14"/>
      <c r="I32" s="15"/>
    </row>
    <row r="33" spans="1:9" s="4" customFormat="1" ht="15.75" customHeight="1">
      <c r="A33" s="96" t="s">
        <v>7</v>
      </c>
      <c r="B33" s="96"/>
      <c r="C33" s="97" t="s">
        <v>70</v>
      </c>
      <c r="D33" s="97"/>
      <c r="E33" s="97"/>
      <c r="F33" s="97"/>
      <c r="G33" s="8"/>
      <c r="H33" s="14"/>
      <c r="I33" s="15"/>
    </row>
    <row r="34" spans="1:9" s="4" customFormat="1" ht="15.75" customHeight="1">
      <c r="A34" s="96" t="s">
        <v>8</v>
      </c>
      <c r="B34" s="96"/>
      <c r="C34" s="96"/>
      <c r="D34" s="96"/>
      <c r="E34" s="96"/>
      <c r="F34" s="96"/>
      <c r="G34" s="96"/>
      <c r="H34" s="3" t="s">
        <v>41</v>
      </c>
      <c r="I34" s="15" t="s">
        <v>9</v>
      </c>
    </row>
    <row r="35" spans="1:9" s="4" customFormat="1" ht="15.75" customHeight="1">
      <c r="A35" s="96" t="s">
        <v>10</v>
      </c>
      <c r="B35" s="96"/>
      <c r="C35" s="102" t="s">
        <v>92</v>
      </c>
      <c r="D35" s="102"/>
      <c r="E35" s="102"/>
      <c r="F35" s="102"/>
      <c r="G35" s="102"/>
      <c r="H35" s="8"/>
      <c r="I35" s="15"/>
    </row>
    <row r="36" spans="1:9" s="4" customFormat="1" ht="15">
      <c r="A36" s="96" t="s">
        <v>11</v>
      </c>
      <c r="B36" s="96"/>
      <c r="C36" s="102"/>
      <c r="D36" s="102"/>
      <c r="E36" s="102"/>
      <c r="F36" s="102"/>
      <c r="G36" s="102"/>
      <c r="H36" s="17"/>
      <c r="I36" s="17"/>
    </row>
    <row r="37" spans="1:9" s="4" customFormat="1" ht="15.75" customHeight="1">
      <c r="A37" s="95"/>
      <c r="B37" s="95"/>
      <c r="C37" s="95"/>
      <c r="D37" s="95"/>
      <c r="E37" s="95"/>
      <c r="F37" s="95"/>
      <c r="G37" s="95"/>
      <c r="H37" s="95"/>
      <c r="I37" s="95"/>
    </row>
    <row r="38" spans="1:9" s="4" customFormat="1" ht="28.5" customHeight="1">
      <c r="A38" s="96" t="s">
        <v>69</v>
      </c>
      <c r="B38" s="96"/>
      <c r="C38" s="96"/>
      <c r="D38" s="102" t="s">
        <v>71</v>
      </c>
      <c r="E38" s="102"/>
      <c r="F38" s="102"/>
      <c r="G38" s="102"/>
      <c r="H38" s="102"/>
      <c r="I38" s="102"/>
    </row>
    <row r="39" spans="1:9" s="4" customFormat="1" ht="15.75" customHeight="1">
      <c r="A39" s="8"/>
      <c r="B39" s="8"/>
      <c r="C39" s="8"/>
      <c r="D39" s="8"/>
      <c r="E39" s="8"/>
      <c r="F39" s="8"/>
      <c r="G39" s="8"/>
      <c r="H39" s="8"/>
      <c r="I39" s="8"/>
    </row>
    <row r="40" spans="1:9" s="4" customFormat="1" ht="15.7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s="4" customFormat="1" ht="15.7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s="4" customFormat="1" ht="15.7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s="4" customFormat="1" ht="15.7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s="4" customFormat="1" ht="15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s="4" customFormat="1" ht="15.7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s="4" customFormat="1" ht="15.7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s="4" customFormat="1" ht="15.7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s="4" customFormat="1" ht="15.7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s="4" customFormat="1" ht="15.7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s="4" customFormat="1" ht="15.7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s="4" customFormat="1" ht="15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s="4" customFormat="1" ht="15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s="4" customFormat="1" ht="15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s="4" customFormat="1" ht="15.75" customHeight="1">
      <c r="A54" s="97" t="s">
        <v>93</v>
      </c>
      <c r="B54" s="97"/>
      <c r="C54" s="97"/>
      <c r="D54" s="97"/>
      <c r="E54" s="97"/>
      <c r="F54" s="97"/>
      <c r="G54" s="97"/>
      <c r="H54" s="97"/>
      <c r="I54" s="97"/>
    </row>
    <row r="55" spans="1:9" s="4" customFormat="1" ht="15.75" customHeight="1">
      <c r="A55" s="95"/>
      <c r="B55" s="95"/>
      <c r="C55" s="95"/>
      <c r="D55" s="95"/>
      <c r="E55" s="95"/>
      <c r="F55" s="95"/>
      <c r="G55" s="95"/>
      <c r="H55" s="95"/>
      <c r="I55" s="95"/>
    </row>
    <row r="56" spans="1:9" s="4" customFormat="1" ht="15" customHeight="1">
      <c r="A56" s="19" t="s">
        <v>72</v>
      </c>
      <c r="B56" s="20"/>
      <c r="C56" s="3"/>
      <c r="D56" s="3"/>
      <c r="E56" s="3"/>
      <c r="F56" s="3"/>
      <c r="G56" s="3"/>
      <c r="H56" s="3"/>
      <c r="I56" s="3"/>
    </row>
    <row r="57" spans="1:9" s="4" customFormat="1" ht="15" customHeight="1">
      <c r="A57" s="19" t="s">
        <v>73</v>
      </c>
      <c r="B57" s="3"/>
      <c r="C57" s="3"/>
      <c r="D57" s="3"/>
      <c r="E57" s="3"/>
      <c r="F57" s="3"/>
      <c r="G57" s="3"/>
      <c r="H57" s="3"/>
      <c r="I57" s="3"/>
    </row>
    <row r="58" spans="1:9" s="4" customFormat="1" ht="15" customHeight="1">
      <c r="A58" s="19" t="s">
        <v>74</v>
      </c>
      <c r="B58" s="3"/>
      <c r="C58" s="3"/>
      <c r="D58" s="3"/>
      <c r="E58" s="3"/>
      <c r="F58" s="3"/>
      <c r="G58" s="3"/>
      <c r="H58" s="3"/>
      <c r="I58" s="3"/>
    </row>
    <row r="59" spans="1:9" s="4" customFormat="1" ht="15" customHeight="1">
      <c r="A59" s="19" t="s">
        <v>75</v>
      </c>
      <c r="B59" s="3"/>
      <c r="C59" s="3"/>
      <c r="D59" s="3"/>
      <c r="E59" s="3"/>
      <c r="F59" s="3"/>
      <c r="G59" s="3"/>
      <c r="H59" s="3"/>
      <c r="I59" s="3"/>
    </row>
    <row r="60" spans="1:9" s="4" customFormat="1" ht="15" customHeight="1">
      <c r="A60" s="19" t="s">
        <v>204</v>
      </c>
      <c r="B60" s="3"/>
      <c r="C60" s="3"/>
      <c r="D60" s="3"/>
      <c r="E60" s="3"/>
      <c r="F60" s="3"/>
      <c r="G60" s="3"/>
      <c r="H60" s="3"/>
      <c r="I60" s="3"/>
    </row>
    <row r="61" spans="1:9" s="4" customFormat="1" ht="15" customHeight="1">
      <c r="A61" s="19" t="s">
        <v>205</v>
      </c>
      <c r="B61" s="3"/>
      <c r="C61" s="3"/>
      <c r="D61" s="3"/>
      <c r="E61" s="3"/>
      <c r="F61" s="3"/>
      <c r="G61" s="3"/>
      <c r="H61" s="3"/>
      <c r="I61" s="3"/>
    </row>
    <row r="62" spans="1:9" s="4" customFormat="1" ht="15" customHeight="1">
      <c r="A62" s="19" t="s">
        <v>76</v>
      </c>
      <c r="B62" s="3"/>
      <c r="C62" s="3"/>
      <c r="D62" s="3"/>
      <c r="E62" s="3"/>
      <c r="F62" s="3"/>
      <c r="G62" s="3"/>
      <c r="H62" s="3"/>
      <c r="I62" s="3"/>
    </row>
    <row r="63" spans="1:9" s="4" customFormat="1" ht="15" customHeight="1">
      <c r="A63" s="19" t="s">
        <v>77</v>
      </c>
      <c r="B63" s="3"/>
      <c r="C63" s="3"/>
      <c r="D63" s="3"/>
      <c r="E63" s="3"/>
      <c r="F63" s="3"/>
      <c r="G63" s="3"/>
      <c r="H63" s="3"/>
      <c r="I63" s="3"/>
    </row>
    <row r="64" spans="1:9" s="4" customFormat="1" ht="15" customHeight="1">
      <c r="A64" s="19" t="s">
        <v>78</v>
      </c>
      <c r="B64" s="3"/>
      <c r="C64" s="3"/>
      <c r="D64" s="3"/>
      <c r="E64" s="3"/>
      <c r="F64" s="3"/>
      <c r="G64" s="3"/>
      <c r="H64" s="3"/>
      <c r="I64" s="3"/>
    </row>
    <row r="65" spans="1:9" s="4" customFormat="1" ht="15" customHeight="1">
      <c r="A65" s="19" t="s">
        <v>79</v>
      </c>
      <c r="B65" s="3"/>
      <c r="C65" s="3"/>
      <c r="D65" s="3"/>
      <c r="E65" s="3"/>
      <c r="F65" s="3"/>
      <c r="G65" s="3"/>
      <c r="H65" s="3"/>
      <c r="I65" s="3"/>
    </row>
    <row r="66" spans="1:9" s="4" customFormat="1" ht="15" customHeight="1">
      <c r="A66" s="19" t="s">
        <v>80</v>
      </c>
      <c r="B66" s="3"/>
      <c r="C66" s="3"/>
      <c r="D66" s="3"/>
      <c r="E66" s="3"/>
      <c r="F66" s="3"/>
      <c r="G66" s="3"/>
      <c r="H66" s="3"/>
      <c r="I66" s="3"/>
    </row>
    <row r="67" spans="1:9" s="4" customFormat="1" ht="15" customHeight="1">
      <c r="A67" s="19" t="s">
        <v>81</v>
      </c>
      <c r="B67" s="21"/>
      <c r="C67" s="21"/>
      <c r="D67" s="21"/>
      <c r="E67" s="21"/>
      <c r="F67" s="21"/>
      <c r="G67" s="21"/>
      <c r="H67" s="22"/>
      <c r="I67" s="23">
        <f>I68+I69+I70</f>
        <v>1061422.26</v>
      </c>
    </row>
    <row r="68" spans="1:9" s="4" customFormat="1" ht="15" customHeight="1">
      <c r="A68" s="19" t="s">
        <v>82</v>
      </c>
      <c r="B68" s="21"/>
      <c r="C68" s="21"/>
      <c r="D68" s="21"/>
      <c r="E68" s="21"/>
      <c r="F68" s="21"/>
      <c r="G68" s="21"/>
      <c r="H68" s="7"/>
      <c r="I68" s="23">
        <v>1061422.26</v>
      </c>
    </row>
    <row r="69" spans="1:9" s="4" customFormat="1" ht="29.25" customHeight="1">
      <c r="A69" s="98" t="s">
        <v>86</v>
      </c>
      <c r="B69" s="98"/>
      <c r="C69" s="98"/>
      <c r="D69" s="98"/>
      <c r="E69" s="98"/>
      <c r="F69" s="98"/>
      <c r="G69" s="98"/>
      <c r="H69" s="98"/>
      <c r="I69" s="23">
        <v>0</v>
      </c>
    </row>
    <row r="70" spans="1:9" s="4" customFormat="1" ht="30" customHeight="1">
      <c r="A70" s="108" t="s">
        <v>87</v>
      </c>
      <c r="B70" s="108"/>
      <c r="C70" s="108"/>
      <c r="D70" s="108"/>
      <c r="E70" s="108"/>
      <c r="F70" s="108"/>
      <c r="G70" s="108"/>
      <c r="H70" s="108"/>
      <c r="I70" s="23">
        <v>0</v>
      </c>
    </row>
    <row r="71" spans="1:9" s="4" customFormat="1" ht="15" customHeight="1">
      <c r="A71" s="19" t="s">
        <v>83</v>
      </c>
      <c r="B71" s="21"/>
      <c r="C71" s="21"/>
      <c r="D71" s="21"/>
      <c r="E71" s="21"/>
      <c r="F71" s="21"/>
      <c r="G71" s="21"/>
      <c r="H71" s="22"/>
      <c r="I71" s="84">
        <v>12851682.28</v>
      </c>
    </row>
    <row r="72" spans="1:9" s="4" customFormat="1" ht="15" customHeight="1">
      <c r="A72" s="19" t="s">
        <v>84</v>
      </c>
      <c r="B72" s="21"/>
      <c r="C72" s="21"/>
      <c r="D72" s="21"/>
      <c r="E72" s="21"/>
      <c r="F72" s="21"/>
      <c r="G72" s="21"/>
      <c r="H72" s="7"/>
      <c r="I72" s="85"/>
    </row>
    <row r="73" spans="1:9" s="4" customFormat="1" ht="15" customHeight="1">
      <c r="A73" s="19" t="s">
        <v>85</v>
      </c>
      <c r="B73" s="21"/>
      <c r="C73" s="21"/>
      <c r="D73" s="21"/>
      <c r="E73" s="21"/>
      <c r="F73" s="21"/>
      <c r="G73" s="21"/>
      <c r="H73" s="22"/>
      <c r="I73" s="84">
        <v>5467566</v>
      </c>
    </row>
    <row r="74" spans="1:9" s="4" customFormat="1" ht="15" customHeight="1">
      <c r="A74" s="19"/>
      <c r="B74" s="21"/>
      <c r="C74" s="21"/>
      <c r="D74" s="21"/>
      <c r="E74" s="21"/>
      <c r="F74" s="21"/>
      <c r="G74" s="21"/>
      <c r="H74" s="22"/>
      <c r="I74" s="22"/>
    </row>
    <row r="75" spans="1:9" s="4" customFormat="1" ht="15" customHeight="1">
      <c r="A75" s="19"/>
      <c r="B75" s="21"/>
      <c r="C75" s="21"/>
      <c r="D75" s="21"/>
      <c r="E75" s="21"/>
      <c r="F75" s="21"/>
      <c r="G75" s="21"/>
      <c r="H75" s="22"/>
      <c r="I75" s="22"/>
    </row>
    <row r="76" spans="1:9" s="4" customFormat="1" ht="15" customHeight="1">
      <c r="A76" s="19"/>
      <c r="B76" s="21"/>
      <c r="C76" s="21"/>
      <c r="D76" s="21"/>
      <c r="E76" s="21"/>
      <c r="F76" s="21"/>
      <c r="G76" s="21"/>
      <c r="H76" s="22"/>
      <c r="I76" s="22"/>
    </row>
    <row r="77" spans="1:9" s="4" customFormat="1" ht="15" customHeight="1">
      <c r="A77" s="19"/>
      <c r="B77" s="21"/>
      <c r="C77" s="21"/>
      <c r="D77" s="21"/>
      <c r="E77" s="21"/>
      <c r="F77" s="21"/>
      <c r="G77" s="21"/>
      <c r="H77" s="22"/>
      <c r="I77" s="22"/>
    </row>
    <row r="78" spans="1:9" s="4" customFormat="1" ht="15" customHeight="1">
      <c r="A78" s="19"/>
      <c r="B78" s="21"/>
      <c r="C78" s="21"/>
      <c r="D78" s="21"/>
      <c r="E78" s="21"/>
      <c r="F78" s="21"/>
      <c r="G78" s="21"/>
      <c r="H78" s="22"/>
      <c r="I78" s="22"/>
    </row>
    <row r="79" spans="1:9" s="4" customFormat="1" ht="15" customHeight="1">
      <c r="A79" s="19"/>
      <c r="B79" s="21"/>
      <c r="C79" s="21"/>
      <c r="D79" s="21"/>
      <c r="E79" s="21"/>
      <c r="F79" s="21"/>
      <c r="G79" s="21"/>
      <c r="H79" s="22"/>
      <c r="I79" s="22"/>
    </row>
    <row r="80" spans="1:9" s="4" customFormat="1" ht="15">
      <c r="A80" s="103" t="s">
        <v>218</v>
      </c>
      <c r="B80" s="103"/>
      <c r="C80" s="103"/>
      <c r="D80" s="103"/>
      <c r="E80" s="103"/>
      <c r="F80" s="103"/>
      <c r="G80" s="103"/>
      <c r="H80" s="103"/>
      <c r="I80" s="103"/>
    </row>
    <row r="81" spans="1:9" s="4" customFormat="1" ht="30">
      <c r="A81" s="15" t="s">
        <v>94</v>
      </c>
      <c r="B81" s="104" t="s">
        <v>13</v>
      </c>
      <c r="C81" s="104"/>
      <c r="D81" s="104"/>
      <c r="E81" s="104"/>
      <c r="F81" s="104"/>
      <c r="G81" s="104"/>
      <c r="H81" s="104"/>
      <c r="I81" s="86" t="s">
        <v>95</v>
      </c>
    </row>
    <row r="82" spans="1:9" s="4" customFormat="1" ht="15.75" customHeight="1">
      <c r="A82" s="15">
        <v>1</v>
      </c>
      <c r="B82" s="105">
        <v>2</v>
      </c>
      <c r="C82" s="106"/>
      <c r="D82" s="106"/>
      <c r="E82" s="106"/>
      <c r="F82" s="106"/>
      <c r="G82" s="106"/>
      <c r="H82" s="107"/>
      <c r="I82" s="86">
        <v>3</v>
      </c>
    </row>
    <row r="83" spans="1:9" s="4" customFormat="1" ht="15">
      <c r="A83" s="24" t="s">
        <v>116</v>
      </c>
      <c r="B83" s="90" t="s">
        <v>96</v>
      </c>
      <c r="C83" s="91"/>
      <c r="D83" s="91"/>
      <c r="E83" s="91"/>
      <c r="F83" s="91"/>
      <c r="G83" s="91"/>
      <c r="H83" s="92"/>
      <c r="I83" s="87">
        <v>19832.48504</v>
      </c>
    </row>
    <row r="84" spans="1:9" s="4" customFormat="1" ht="30" customHeight="1">
      <c r="A84" s="25" t="s">
        <v>111</v>
      </c>
      <c r="B84" s="90" t="s">
        <v>97</v>
      </c>
      <c r="C84" s="91"/>
      <c r="D84" s="91"/>
      <c r="E84" s="91"/>
      <c r="F84" s="91"/>
      <c r="G84" s="91"/>
      <c r="H84" s="92"/>
      <c r="I84" s="87">
        <v>1061.42226</v>
      </c>
    </row>
    <row r="85" spans="1:9" s="4" customFormat="1" ht="30" customHeight="1">
      <c r="A85" s="26" t="s">
        <v>112</v>
      </c>
      <c r="B85" s="90" t="s">
        <v>98</v>
      </c>
      <c r="C85" s="91"/>
      <c r="D85" s="91"/>
      <c r="E85" s="91"/>
      <c r="F85" s="91"/>
      <c r="G85" s="91"/>
      <c r="H85" s="92"/>
      <c r="I85" s="87">
        <v>0</v>
      </c>
    </row>
    <row r="86" spans="1:9" s="4" customFormat="1" ht="15.75" customHeight="1">
      <c r="A86" s="24" t="s">
        <v>113</v>
      </c>
      <c r="B86" s="90" t="s">
        <v>99</v>
      </c>
      <c r="C86" s="91"/>
      <c r="D86" s="91"/>
      <c r="E86" s="91"/>
      <c r="F86" s="91"/>
      <c r="G86" s="91"/>
      <c r="H86" s="92"/>
      <c r="I86" s="87">
        <v>5467.566</v>
      </c>
    </row>
    <row r="87" spans="1:9" s="4" customFormat="1" ht="30" customHeight="1">
      <c r="A87" s="24" t="s">
        <v>114</v>
      </c>
      <c r="B87" s="90" t="s">
        <v>98</v>
      </c>
      <c r="C87" s="91"/>
      <c r="D87" s="91"/>
      <c r="E87" s="91"/>
      <c r="F87" s="91"/>
      <c r="G87" s="91"/>
      <c r="H87" s="92"/>
      <c r="I87" s="87">
        <v>2665.7</v>
      </c>
    </row>
    <row r="88" spans="1:9" s="4" customFormat="1" ht="15.75" customHeight="1">
      <c r="A88" s="24" t="s">
        <v>115</v>
      </c>
      <c r="B88" s="90" t="s">
        <v>100</v>
      </c>
      <c r="C88" s="91"/>
      <c r="D88" s="91"/>
      <c r="E88" s="91"/>
      <c r="F88" s="91"/>
      <c r="G88" s="91"/>
      <c r="H88" s="92"/>
      <c r="I88" s="87">
        <v>41869.11</v>
      </c>
    </row>
    <row r="89" spans="1:9" s="4" customFormat="1" ht="30" customHeight="1">
      <c r="A89" s="24" t="s">
        <v>117</v>
      </c>
      <c r="B89" s="90" t="s">
        <v>101</v>
      </c>
      <c r="C89" s="91"/>
      <c r="D89" s="91"/>
      <c r="E89" s="91"/>
      <c r="F89" s="91"/>
      <c r="G89" s="91"/>
      <c r="H89" s="92"/>
      <c r="I89" s="87">
        <v>2.62</v>
      </c>
    </row>
    <row r="90" spans="1:9" s="4" customFormat="1" ht="30" customHeight="1">
      <c r="A90" s="24" t="s">
        <v>118</v>
      </c>
      <c r="B90" s="90" t="s">
        <v>102</v>
      </c>
      <c r="C90" s="91"/>
      <c r="D90" s="91"/>
      <c r="E90" s="91"/>
      <c r="F90" s="91"/>
      <c r="G90" s="91"/>
      <c r="H90" s="92"/>
      <c r="I90" s="87">
        <v>2.65</v>
      </c>
    </row>
    <row r="91" spans="1:9" s="4" customFormat="1" ht="15">
      <c r="A91" s="24" t="s">
        <v>119</v>
      </c>
      <c r="B91" s="90" t="s">
        <v>103</v>
      </c>
      <c r="C91" s="91"/>
      <c r="D91" s="91"/>
      <c r="E91" s="91"/>
      <c r="F91" s="91"/>
      <c r="G91" s="91"/>
      <c r="H91" s="92"/>
      <c r="I91" s="87"/>
    </row>
    <row r="92" spans="1:9" s="4" customFormat="1" ht="15.75" customHeight="1">
      <c r="A92" s="24" t="s">
        <v>120</v>
      </c>
      <c r="B92" s="90" t="s">
        <v>104</v>
      </c>
      <c r="C92" s="91"/>
      <c r="D92" s="91"/>
      <c r="E92" s="91"/>
      <c r="F92" s="91"/>
      <c r="G92" s="91"/>
      <c r="H92" s="92"/>
      <c r="I92" s="87"/>
    </row>
    <row r="93" spans="1:9" s="4" customFormat="1" ht="15.75" customHeight="1">
      <c r="A93" s="24" t="s">
        <v>121</v>
      </c>
      <c r="B93" s="90" t="s">
        <v>105</v>
      </c>
      <c r="C93" s="91"/>
      <c r="D93" s="91"/>
      <c r="E93" s="91"/>
      <c r="F93" s="91"/>
      <c r="G93" s="91"/>
      <c r="H93" s="92"/>
      <c r="I93" s="87">
        <v>41684.67</v>
      </c>
    </row>
    <row r="94" spans="1:9" s="4" customFormat="1" ht="15.75" customHeight="1">
      <c r="A94" s="24" t="s">
        <v>122</v>
      </c>
      <c r="B94" s="90" t="s">
        <v>106</v>
      </c>
      <c r="C94" s="91"/>
      <c r="D94" s="91"/>
      <c r="E94" s="91"/>
      <c r="F94" s="91"/>
      <c r="G94" s="91"/>
      <c r="H94" s="92"/>
      <c r="I94" s="87">
        <v>2.18</v>
      </c>
    </row>
    <row r="95" spans="1:9" s="4" customFormat="1" ht="15.75" customHeight="1">
      <c r="A95" s="24" t="s">
        <v>123</v>
      </c>
      <c r="B95" s="90" t="s">
        <v>107</v>
      </c>
      <c r="C95" s="91"/>
      <c r="D95" s="91"/>
      <c r="E95" s="91"/>
      <c r="F95" s="91"/>
      <c r="G95" s="91"/>
      <c r="H95" s="92"/>
      <c r="I95" s="87">
        <v>32.4</v>
      </c>
    </row>
    <row r="96" spans="1:12" s="4" customFormat="1" ht="34.5" customHeight="1">
      <c r="A96" s="24" t="s">
        <v>124</v>
      </c>
      <c r="B96" s="90" t="s">
        <v>108</v>
      </c>
      <c r="C96" s="91"/>
      <c r="D96" s="91"/>
      <c r="E96" s="91"/>
      <c r="F96" s="91"/>
      <c r="G96" s="91"/>
      <c r="H96" s="92"/>
      <c r="I96" s="87"/>
      <c r="L96" s="4" t="s">
        <v>12</v>
      </c>
    </row>
    <row r="97" spans="1:9" s="4" customFormat="1" ht="15.75" customHeight="1">
      <c r="A97" s="27" t="s">
        <v>125</v>
      </c>
      <c r="B97" s="90" t="s">
        <v>109</v>
      </c>
      <c r="C97" s="91"/>
      <c r="D97" s="91"/>
      <c r="E97" s="91"/>
      <c r="F97" s="91"/>
      <c r="G97" s="91"/>
      <c r="H97" s="92"/>
      <c r="I97" s="87">
        <v>32.4</v>
      </c>
    </row>
    <row r="98" spans="1:9" s="4" customFormat="1" ht="30" customHeight="1">
      <c r="A98" s="28" t="s">
        <v>126</v>
      </c>
      <c r="B98" s="90" t="s">
        <v>110</v>
      </c>
      <c r="C98" s="91"/>
      <c r="D98" s="91"/>
      <c r="E98" s="91"/>
      <c r="F98" s="91"/>
      <c r="G98" s="91"/>
      <c r="H98" s="92"/>
      <c r="I98" s="88"/>
    </row>
    <row r="99" spans="1:9" ht="15">
      <c r="A99" s="29" t="s">
        <v>12</v>
      </c>
      <c r="B99" s="29"/>
      <c r="C99" s="29"/>
      <c r="D99" s="29"/>
      <c r="E99" s="29"/>
      <c r="F99" s="29"/>
      <c r="G99" s="29"/>
      <c r="H99" s="29"/>
      <c r="I99" s="29"/>
    </row>
    <row r="100" spans="1:9" ht="15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ht="15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ht="15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ht="15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ht="15">
      <c r="A104" s="31"/>
      <c r="B104" s="31"/>
      <c r="C104" s="31"/>
      <c r="D104" s="31"/>
      <c r="E104" s="31"/>
      <c r="F104" s="31"/>
      <c r="G104" s="31"/>
      <c r="H104" s="31"/>
      <c r="I104" s="31"/>
    </row>
    <row r="105" spans="1:9" ht="15">
      <c r="A105" s="31"/>
      <c r="B105" s="31"/>
      <c r="C105" s="31"/>
      <c r="D105" s="31"/>
      <c r="E105" s="31"/>
      <c r="F105" s="31"/>
      <c r="G105" s="31"/>
      <c r="H105" s="31"/>
      <c r="I105" s="31"/>
    </row>
    <row r="106" spans="1:9" ht="15">
      <c r="A106" s="31"/>
      <c r="B106" s="31"/>
      <c r="C106" s="31"/>
      <c r="D106" s="31"/>
      <c r="E106" s="31"/>
      <c r="F106" s="31"/>
      <c r="G106" s="31"/>
      <c r="H106" s="31"/>
      <c r="I106" s="31"/>
    </row>
    <row r="107" spans="1:9" ht="15">
      <c r="A107" s="31"/>
      <c r="B107" s="31"/>
      <c r="C107" s="31"/>
      <c r="D107" s="31"/>
      <c r="E107" s="31"/>
      <c r="F107" s="31"/>
      <c r="G107" s="31"/>
      <c r="H107" s="31"/>
      <c r="I107" s="31"/>
    </row>
    <row r="108" spans="1:9" ht="15">
      <c r="A108" s="31"/>
      <c r="B108" s="31"/>
      <c r="C108" s="31"/>
      <c r="D108" s="31"/>
      <c r="E108" s="31"/>
      <c r="F108" s="31"/>
      <c r="G108" s="31"/>
      <c r="H108" s="31"/>
      <c r="I108" s="31"/>
    </row>
    <row r="109" spans="1:9" ht="15">
      <c r="A109" s="31"/>
      <c r="B109" s="31"/>
      <c r="C109" s="31"/>
      <c r="D109" s="31"/>
      <c r="E109" s="31"/>
      <c r="F109" s="31"/>
      <c r="G109" s="31"/>
      <c r="H109" s="31"/>
      <c r="I109" s="31"/>
    </row>
    <row r="110" spans="1:9" ht="15">
      <c r="A110" s="31"/>
      <c r="B110" s="31"/>
      <c r="C110" s="31"/>
      <c r="D110" s="31"/>
      <c r="E110" s="31"/>
      <c r="F110" s="31"/>
      <c r="G110" s="31"/>
      <c r="H110" s="31"/>
      <c r="I110" s="31"/>
    </row>
    <row r="111" spans="1:9" ht="15">
      <c r="A111" s="31"/>
      <c r="B111" s="31"/>
      <c r="C111" s="31"/>
      <c r="D111" s="31"/>
      <c r="E111" s="31"/>
      <c r="F111" s="31"/>
      <c r="G111" s="31"/>
      <c r="H111" s="31"/>
      <c r="I111" s="31"/>
    </row>
    <row r="112" spans="1:9" ht="15">
      <c r="A112" s="31"/>
      <c r="B112" s="31"/>
      <c r="C112" s="31"/>
      <c r="D112" s="31"/>
      <c r="E112" s="31"/>
      <c r="F112" s="31"/>
      <c r="G112" s="31"/>
      <c r="H112" s="31"/>
      <c r="I112" s="31"/>
    </row>
    <row r="113" spans="1:9" ht="15">
      <c r="A113" s="31"/>
      <c r="B113" s="31"/>
      <c r="C113" s="31"/>
      <c r="D113" s="31"/>
      <c r="E113" s="31"/>
      <c r="F113" s="31"/>
      <c r="G113" s="31"/>
      <c r="H113" s="31"/>
      <c r="I113" s="31"/>
    </row>
    <row r="114" spans="1:9" ht="15">
      <c r="A114" s="31"/>
      <c r="B114" s="31"/>
      <c r="C114" s="31"/>
      <c r="D114" s="31"/>
      <c r="E114" s="31"/>
      <c r="F114" s="31"/>
      <c r="G114" s="31"/>
      <c r="H114" s="31"/>
      <c r="I114" s="31"/>
    </row>
  </sheetData>
  <sheetProtection selectLockedCells="1" selectUnlockedCells="1"/>
  <mergeCells count="47">
    <mergeCell ref="B91:H91"/>
    <mergeCell ref="B92:H92"/>
    <mergeCell ref="B93:H93"/>
    <mergeCell ref="B94:H94"/>
    <mergeCell ref="B95:H95"/>
    <mergeCell ref="B96:H96"/>
    <mergeCell ref="B85:H85"/>
    <mergeCell ref="B86:H86"/>
    <mergeCell ref="B87:H87"/>
    <mergeCell ref="B88:H88"/>
    <mergeCell ref="B89:H89"/>
    <mergeCell ref="B90:H90"/>
    <mergeCell ref="A80:I80"/>
    <mergeCell ref="A36:B36"/>
    <mergeCell ref="C35:G36"/>
    <mergeCell ref="B81:H81"/>
    <mergeCell ref="B82:H82"/>
    <mergeCell ref="B83:H83"/>
    <mergeCell ref="D38:I38"/>
    <mergeCell ref="A70:H70"/>
    <mergeCell ref="A35:B35"/>
    <mergeCell ref="A33:B33"/>
    <mergeCell ref="A34:B34"/>
    <mergeCell ref="C34:G34"/>
    <mergeCell ref="A54:I54"/>
    <mergeCell ref="A55:I55"/>
    <mergeCell ref="A38:C38"/>
    <mergeCell ref="F3:I3"/>
    <mergeCell ref="F4:I4"/>
    <mergeCell ref="D25:G25"/>
    <mergeCell ref="A30:B30"/>
    <mergeCell ref="B97:H97"/>
    <mergeCell ref="A28:B28"/>
    <mergeCell ref="C28:F30"/>
    <mergeCell ref="C33:F33"/>
    <mergeCell ref="B84:H84"/>
    <mergeCell ref="A29:B29"/>
    <mergeCell ref="B98:H98"/>
    <mergeCell ref="H5:I5"/>
    <mergeCell ref="H6:I6"/>
    <mergeCell ref="A23:H23"/>
    <mergeCell ref="A25:C25"/>
    <mergeCell ref="A1:G1"/>
    <mergeCell ref="H1:I1"/>
    <mergeCell ref="E2:I2"/>
    <mergeCell ref="A37:I37"/>
    <mergeCell ref="A69:H69"/>
  </mergeCells>
  <printOptions/>
  <pageMargins left="0.984251968503937" right="0.5905511811023623" top="0.5905511811023623" bottom="0.5905511811023623" header="0.5118110236220472" footer="0.5118110236220472"/>
  <pageSetup fitToHeight="0" fitToWidth="1" horizontalDpi="300" verticalDpi="300" orientation="portrait" paperSize="9" scale="68" r:id="rId1"/>
  <rowBreaks count="1" manualBreakCount="1">
    <brk id="53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N49"/>
  <sheetViews>
    <sheetView zoomScale="90" zoomScaleNormal="90" zoomScalePageLayoutView="0" workbookViewId="0" topLeftCell="A13">
      <selection activeCell="E32" sqref="E32:F32"/>
    </sheetView>
  </sheetViews>
  <sheetFormatPr defaultColWidth="9.00390625" defaultRowHeight="12.75"/>
  <cols>
    <col min="1" max="1" width="32.00390625" style="38" customWidth="1"/>
    <col min="2" max="2" width="6.8515625" style="38" customWidth="1"/>
    <col min="3" max="3" width="15.28125" style="38" customWidth="1"/>
    <col min="4" max="4" width="13.8515625" style="38" bestFit="1" customWidth="1"/>
    <col min="5" max="5" width="16.28125" style="83" bestFit="1" customWidth="1"/>
    <col min="6" max="6" width="17.00390625" style="39" customWidth="1"/>
    <col min="7" max="7" width="14.7109375" style="39" bestFit="1" customWidth="1"/>
    <col min="8" max="8" width="9.57421875" style="39" bestFit="1" customWidth="1"/>
    <col min="9" max="9" width="9.00390625" style="39" bestFit="1" customWidth="1"/>
    <col min="10" max="13" width="9.00390625" style="38" customWidth="1"/>
    <col min="14" max="14" width="12.140625" style="38" bestFit="1" customWidth="1"/>
    <col min="15" max="16384" width="9.00390625" style="38" customWidth="1"/>
  </cols>
  <sheetData>
    <row r="1" spans="1:2" ht="15">
      <c r="A1" s="37" t="s">
        <v>216</v>
      </c>
      <c r="B1" s="37"/>
    </row>
    <row r="2" spans="1:2" ht="15">
      <c r="A2" s="40"/>
      <c r="B2" s="40"/>
    </row>
    <row r="3" spans="1:9" ht="30" customHeight="1">
      <c r="A3" s="109" t="s">
        <v>13</v>
      </c>
      <c r="B3" s="109" t="s">
        <v>127</v>
      </c>
      <c r="C3" s="109" t="s">
        <v>131</v>
      </c>
      <c r="D3" s="109" t="s">
        <v>132</v>
      </c>
      <c r="E3" s="109"/>
      <c r="F3" s="109"/>
      <c r="G3" s="109"/>
      <c r="H3" s="109"/>
      <c r="I3" s="109"/>
    </row>
    <row r="4" spans="1:9" ht="15">
      <c r="A4" s="109"/>
      <c r="B4" s="109"/>
      <c r="C4" s="109"/>
      <c r="D4" s="109" t="s">
        <v>15</v>
      </c>
      <c r="E4" s="109" t="s">
        <v>133</v>
      </c>
      <c r="F4" s="109"/>
      <c r="G4" s="109"/>
      <c r="H4" s="109"/>
      <c r="I4" s="109"/>
    </row>
    <row r="5" spans="1:9" ht="105" customHeight="1">
      <c r="A5" s="109"/>
      <c r="B5" s="109"/>
      <c r="C5" s="109"/>
      <c r="D5" s="109"/>
      <c r="E5" s="110" t="s">
        <v>16</v>
      </c>
      <c r="F5" s="109" t="s">
        <v>128</v>
      </c>
      <c r="G5" s="109" t="s">
        <v>17</v>
      </c>
      <c r="H5" s="109" t="s">
        <v>129</v>
      </c>
      <c r="I5" s="109"/>
    </row>
    <row r="6" spans="1:9" ht="30">
      <c r="A6" s="109"/>
      <c r="B6" s="109"/>
      <c r="C6" s="109"/>
      <c r="D6" s="109"/>
      <c r="E6" s="111"/>
      <c r="F6" s="109"/>
      <c r="G6" s="109"/>
      <c r="H6" s="41" t="s">
        <v>15</v>
      </c>
      <c r="I6" s="41" t="s">
        <v>130</v>
      </c>
    </row>
    <row r="7" spans="1:9" ht="15">
      <c r="A7" s="41">
        <v>1</v>
      </c>
      <c r="B7" s="41">
        <v>2</v>
      </c>
      <c r="C7" s="41">
        <v>3</v>
      </c>
      <c r="D7" s="41">
        <v>4</v>
      </c>
      <c r="E7" s="72">
        <v>5</v>
      </c>
      <c r="F7" s="41">
        <v>6</v>
      </c>
      <c r="G7" s="41">
        <v>7</v>
      </c>
      <c r="H7" s="41">
        <v>8</v>
      </c>
      <c r="I7" s="41">
        <v>9</v>
      </c>
    </row>
    <row r="8" spans="1:9" ht="15">
      <c r="A8" s="41" t="s">
        <v>134</v>
      </c>
      <c r="B8" s="42">
        <v>100</v>
      </c>
      <c r="C8" s="43" t="s">
        <v>135</v>
      </c>
      <c r="D8" s="43">
        <f>E8+F8+G8+H8</f>
        <v>22990855.99</v>
      </c>
      <c r="E8" s="75">
        <f>E10</f>
        <v>20577255.99</v>
      </c>
      <c r="F8" s="43">
        <f>F14</f>
        <v>2373600</v>
      </c>
      <c r="G8" s="43">
        <f>G14</f>
        <v>0</v>
      </c>
      <c r="H8" s="43">
        <f>H9+H10+H11+H12+H15+H16</f>
        <v>40000</v>
      </c>
      <c r="I8" s="43">
        <f>I15</f>
        <v>0</v>
      </c>
    </row>
    <row r="9" spans="1:9" ht="30">
      <c r="A9" s="41" t="s">
        <v>155</v>
      </c>
      <c r="B9" s="42">
        <v>110</v>
      </c>
      <c r="C9" s="71">
        <v>120</v>
      </c>
      <c r="D9" s="44">
        <f>H9</f>
        <v>0</v>
      </c>
      <c r="E9" s="75" t="s">
        <v>135</v>
      </c>
      <c r="F9" s="43" t="s">
        <v>135</v>
      </c>
      <c r="G9" s="43" t="s">
        <v>135</v>
      </c>
      <c r="H9" s="43"/>
      <c r="I9" s="43" t="s">
        <v>135</v>
      </c>
    </row>
    <row r="10" spans="1:9" ht="15">
      <c r="A10" s="41" t="s">
        <v>136</v>
      </c>
      <c r="B10" s="42">
        <v>120</v>
      </c>
      <c r="C10" s="71">
        <v>130</v>
      </c>
      <c r="D10" s="43">
        <f>E10+H10</f>
        <v>20617255.99</v>
      </c>
      <c r="E10" s="75">
        <v>20577255.99</v>
      </c>
      <c r="F10" s="43" t="s">
        <v>135</v>
      </c>
      <c r="G10" s="43" t="s">
        <v>135</v>
      </c>
      <c r="H10" s="43">
        <v>40000</v>
      </c>
      <c r="I10" s="43"/>
    </row>
    <row r="11" spans="1:9" ht="30">
      <c r="A11" s="41" t="s">
        <v>137</v>
      </c>
      <c r="B11" s="42">
        <v>130</v>
      </c>
      <c r="C11" s="71">
        <v>140</v>
      </c>
      <c r="D11" s="43">
        <f>H11</f>
        <v>0</v>
      </c>
      <c r="E11" s="75" t="s">
        <v>135</v>
      </c>
      <c r="F11" s="43" t="s">
        <v>135</v>
      </c>
      <c r="G11" s="43" t="s">
        <v>135</v>
      </c>
      <c r="H11" s="43"/>
      <c r="I11" s="43" t="s">
        <v>135</v>
      </c>
    </row>
    <row r="12" spans="1:9" ht="15">
      <c r="A12" s="109" t="s">
        <v>138</v>
      </c>
      <c r="B12" s="113">
        <v>140</v>
      </c>
      <c r="C12" s="114">
        <v>180</v>
      </c>
      <c r="D12" s="116">
        <f>H12</f>
        <v>0</v>
      </c>
      <c r="E12" s="118" t="s">
        <v>135</v>
      </c>
      <c r="F12" s="112" t="s">
        <v>135</v>
      </c>
      <c r="G12" s="112" t="s">
        <v>135</v>
      </c>
      <c r="H12" s="112"/>
      <c r="I12" s="112" t="s">
        <v>135</v>
      </c>
    </row>
    <row r="13" spans="1:9" ht="15">
      <c r="A13" s="109"/>
      <c r="B13" s="113"/>
      <c r="C13" s="115"/>
      <c r="D13" s="117"/>
      <c r="E13" s="118"/>
      <c r="F13" s="112"/>
      <c r="G13" s="112"/>
      <c r="H13" s="112"/>
      <c r="I13" s="112"/>
    </row>
    <row r="14" spans="1:9" ht="30">
      <c r="A14" s="41" t="s">
        <v>139</v>
      </c>
      <c r="B14" s="42">
        <v>150</v>
      </c>
      <c r="C14" s="71">
        <v>180</v>
      </c>
      <c r="D14" s="43">
        <f>F14+G14</f>
        <v>2373600</v>
      </c>
      <c r="E14" s="75" t="s">
        <v>135</v>
      </c>
      <c r="F14" s="43">
        <v>2373600</v>
      </c>
      <c r="G14" s="43"/>
      <c r="H14" s="43" t="s">
        <v>135</v>
      </c>
      <c r="I14" s="43" t="s">
        <v>135</v>
      </c>
    </row>
    <row r="15" spans="1:9" ht="15">
      <c r="A15" s="41" t="s">
        <v>140</v>
      </c>
      <c r="B15" s="42">
        <v>160</v>
      </c>
      <c r="C15" s="71">
        <v>180</v>
      </c>
      <c r="D15" s="43">
        <f>H15</f>
        <v>0</v>
      </c>
      <c r="E15" s="75" t="s">
        <v>135</v>
      </c>
      <c r="F15" s="43" t="s">
        <v>135</v>
      </c>
      <c r="G15" s="43" t="s">
        <v>135</v>
      </c>
      <c r="H15" s="43"/>
      <c r="I15" s="43"/>
    </row>
    <row r="16" spans="1:9" ht="15">
      <c r="A16" s="41" t="s">
        <v>141</v>
      </c>
      <c r="B16" s="42">
        <v>180</v>
      </c>
      <c r="C16" s="43" t="s">
        <v>135</v>
      </c>
      <c r="D16" s="43">
        <f>H16</f>
        <v>0</v>
      </c>
      <c r="E16" s="75" t="s">
        <v>135</v>
      </c>
      <c r="F16" s="43" t="s">
        <v>135</v>
      </c>
      <c r="G16" s="43" t="s">
        <v>135</v>
      </c>
      <c r="H16" s="43"/>
      <c r="I16" s="43" t="s">
        <v>135</v>
      </c>
    </row>
    <row r="17" spans="1:9" ht="15">
      <c r="A17" s="41" t="s">
        <v>142</v>
      </c>
      <c r="B17" s="42">
        <v>200</v>
      </c>
      <c r="C17" s="43" t="s">
        <v>135</v>
      </c>
      <c r="D17" s="43">
        <f>E17+F17+G17+H17</f>
        <v>20845875.000000004</v>
      </c>
      <c r="E17" s="75">
        <f>E18+E23+E25+E29+E31+E32</f>
        <v>20577255.990000002</v>
      </c>
      <c r="F17" s="43">
        <f>F18+F23+F25+F29+F31+F32+F30</f>
        <v>226000</v>
      </c>
      <c r="G17" s="43">
        <f>G18+G23+G25+G29+G31+G32</f>
        <v>0</v>
      </c>
      <c r="H17" s="43">
        <f>H18+H23+H25+H29+H31+H32</f>
        <v>42619.01</v>
      </c>
      <c r="I17" s="43">
        <f>I18+I23+I25+I29+I31+I32</f>
        <v>0</v>
      </c>
    </row>
    <row r="18" spans="1:14" ht="30">
      <c r="A18" s="41" t="s">
        <v>143</v>
      </c>
      <c r="B18" s="42">
        <v>210</v>
      </c>
      <c r="C18" s="71">
        <v>110</v>
      </c>
      <c r="D18" s="43">
        <f>E18+F18+G18+H18</f>
        <v>17059055.990000002</v>
      </c>
      <c r="E18" s="75">
        <f>SUM(E19:E22)</f>
        <v>16997055.990000002</v>
      </c>
      <c r="F18" s="43">
        <f>SUM(F19:F22)</f>
        <v>62000</v>
      </c>
      <c r="G18" s="43">
        <f>SUM(G19:G22)</f>
        <v>0</v>
      </c>
      <c r="H18" s="43">
        <f>SUM(H19:H22)</f>
        <v>0</v>
      </c>
      <c r="I18" s="43">
        <f>SUM(I19:I22)</f>
        <v>0</v>
      </c>
      <c r="N18" s="76"/>
    </row>
    <row r="19" spans="1:9" ht="30">
      <c r="A19" s="41" t="s">
        <v>189</v>
      </c>
      <c r="B19" s="42">
        <v>211</v>
      </c>
      <c r="C19" s="71">
        <v>111</v>
      </c>
      <c r="D19" s="43">
        <f aca="true" t="shared" si="0" ref="D19:D25">E19+F19+G19+H19</f>
        <v>13054574.49</v>
      </c>
      <c r="E19" s="75">
        <v>13054574.49</v>
      </c>
      <c r="F19" s="43"/>
      <c r="G19" s="43"/>
      <c r="H19" s="43"/>
      <c r="I19" s="43"/>
    </row>
    <row r="20" spans="1:9" ht="30">
      <c r="A20" s="41" t="s">
        <v>190</v>
      </c>
      <c r="B20" s="42">
        <v>213</v>
      </c>
      <c r="C20" s="71">
        <v>119</v>
      </c>
      <c r="D20" s="43">
        <f t="shared" si="0"/>
        <v>3942481.5</v>
      </c>
      <c r="E20" s="75">
        <v>3942481.5</v>
      </c>
      <c r="F20" s="43"/>
      <c r="G20" s="43"/>
      <c r="H20" s="43"/>
      <c r="I20" s="43"/>
    </row>
    <row r="21" spans="1:9" ht="45">
      <c r="A21" s="41" t="s">
        <v>197</v>
      </c>
      <c r="B21" s="42"/>
      <c r="C21" s="71">
        <v>112</v>
      </c>
      <c r="D21" s="43">
        <f t="shared" si="0"/>
        <v>0</v>
      </c>
      <c r="E21" s="75"/>
      <c r="F21" s="43"/>
      <c r="G21" s="43"/>
      <c r="H21" s="43"/>
      <c r="I21" s="43"/>
    </row>
    <row r="22" spans="1:9" ht="75.75" customHeight="1">
      <c r="A22" s="41" t="s">
        <v>198</v>
      </c>
      <c r="B22" s="42"/>
      <c r="C22" s="71">
        <v>113</v>
      </c>
      <c r="D22" s="43">
        <f t="shared" si="0"/>
        <v>62000</v>
      </c>
      <c r="E22" s="75"/>
      <c r="F22" s="43">
        <v>62000</v>
      </c>
      <c r="G22" s="43"/>
      <c r="H22" s="43"/>
      <c r="I22" s="43"/>
    </row>
    <row r="23" spans="1:10" ht="30">
      <c r="A23" s="72" t="s">
        <v>144</v>
      </c>
      <c r="B23" s="73">
        <v>220</v>
      </c>
      <c r="C23" s="74">
        <v>300</v>
      </c>
      <c r="D23" s="75">
        <f t="shared" si="0"/>
        <v>0</v>
      </c>
      <c r="E23" s="75"/>
      <c r="F23" s="75"/>
      <c r="G23" s="75"/>
      <c r="H23" s="75"/>
      <c r="I23" s="75"/>
      <c r="J23" s="30"/>
    </row>
    <row r="24" spans="1:10" ht="15">
      <c r="A24" s="72" t="s">
        <v>145</v>
      </c>
      <c r="B24" s="73"/>
      <c r="C24" s="74"/>
      <c r="D24" s="75">
        <f t="shared" si="0"/>
        <v>0</v>
      </c>
      <c r="E24" s="75"/>
      <c r="F24" s="75"/>
      <c r="G24" s="75"/>
      <c r="H24" s="75"/>
      <c r="I24" s="75"/>
      <c r="J24" s="30"/>
    </row>
    <row r="25" spans="1:9" ht="30">
      <c r="A25" s="41" t="s">
        <v>146</v>
      </c>
      <c r="B25" s="42">
        <v>230</v>
      </c>
      <c r="C25" s="71">
        <v>850</v>
      </c>
      <c r="D25" s="43">
        <f t="shared" si="0"/>
        <v>242619.01</v>
      </c>
      <c r="E25" s="75">
        <f>E26+E27+E28</f>
        <v>240000</v>
      </c>
      <c r="F25" s="43">
        <f>F26+F27+F28</f>
        <v>0</v>
      </c>
      <c r="G25" s="43">
        <f>G26+G27+G28</f>
        <v>0</v>
      </c>
      <c r="H25" s="43">
        <f>H26+H27+H28</f>
        <v>2619.01</v>
      </c>
      <c r="I25" s="43">
        <f>I26+I27+I28</f>
        <v>0</v>
      </c>
    </row>
    <row r="26" spans="1:9" ht="45">
      <c r="A26" s="41" t="s">
        <v>191</v>
      </c>
      <c r="B26" s="42"/>
      <c r="C26" s="71">
        <v>851</v>
      </c>
      <c r="D26" s="43">
        <f aca="true" t="shared" si="1" ref="D26:D49">E26+F26+G26+H26</f>
        <v>240000</v>
      </c>
      <c r="E26" s="75">
        <v>240000</v>
      </c>
      <c r="F26" s="43"/>
      <c r="G26" s="43"/>
      <c r="H26" s="43"/>
      <c r="I26" s="43"/>
    </row>
    <row r="27" spans="1:9" ht="15">
      <c r="A27" s="41" t="s">
        <v>192</v>
      </c>
      <c r="B27" s="42"/>
      <c r="C27" s="71">
        <v>852</v>
      </c>
      <c r="D27" s="43">
        <f t="shared" si="1"/>
        <v>0</v>
      </c>
      <c r="E27" s="75"/>
      <c r="F27" s="43"/>
      <c r="G27" s="43"/>
      <c r="H27" s="43"/>
      <c r="I27" s="43"/>
    </row>
    <row r="28" spans="1:9" ht="15">
      <c r="A28" s="41" t="s">
        <v>193</v>
      </c>
      <c r="B28" s="42"/>
      <c r="C28" s="71">
        <v>853</v>
      </c>
      <c r="D28" s="43">
        <f t="shared" si="1"/>
        <v>2619.01</v>
      </c>
      <c r="E28" s="75"/>
      <c r="F28" s="43"/>
      <c r="G28" s="43"/>
      <c r="H28" s="43">
        <v>2619.01</v>
      </c>
      <c r="I28" s="43"/>
    </row>
    <row r="29" spans="1:9" ht="45">
      <c r="A29" s="72" t="s">
        <v>158</v>
      </c>
      <c r="B29" s="73">
        <v>240</v>
      </c>
      <c r="C29" s="74"/>
      <c r="D29" s="75">
        <f t="shared" si="1"/>
        <v>0</v>
      </c>
      <c r="E29" s="75"/>
      <c r="F29" s="75"/>
      <c r="G29" s="75"/>
      <c r="H29" s="75"/>
      <c r="I29" s="75"/>
    </row>
    <row r="30" spans="1:9" ht="60">
      <c r="A30" s="72" t="s">
        <v>213</v>
      </c>
      <c r="B30" s="73">
        <v>243</v>
      </c>
      <c r="C30" s="74"/>
      <c r="D30" s="75">
        <f t="shared" si="1"/>
        <v>0</v>
      </c>
      <c r="E30" s="75"/>
      <c r="F30" s="75"/>
      <c r="G30" s="75"/>
      <c r="H30" s="75"/>
      <c r="I30" s="75"/>
    </row>
    <row r="31" spans="1:9" ht="30">
      <c r="A31" s="41" t="s">
        <v>147</v>
      </c>
      <c r="B31" s="42">
        <v>250</v>
      </c>
      <c r="C31" s="71"/>
      <c r="D31" s="43">
        <f t="shared" si="1"/>
        <v>0</v>
      </c>
      <c r="E31" s="75"/>
      <c r="F31" s="43"/>
      <c r="G31" s="43"/>
      <c r="H31" s="43"/>
      <c r="I31" s="43"/>
    </row>
    <row r="32" spans="1:9" ht="36" customHeight="1">
      <c r="A32" s="41" t="s">
        <v>148</v>
      </c>
      <c r="B32" s="42">
        <v>260</v>
      </c>
      <c r="C32" s="43" t="s">
        <v>135</v>
      </c>
      <c r="D32" s="43">
        <f t="shared" si="1"/>
        <v>3544200</v>
      </c>
      <c r="E32" s="75">
        <f>SUM(E33:E41)</f>
        <v>3340200</v>
      </c>
      <c r="F32" s="43">
        <f>SUM(F33:F41)</f>
        <v>164000</v>
      </c>
      <c r="G32" s="43">
        <f>SUM(G33:G41)</f>
        <v>0</v>
      </c>
      <c r="H32" s="43">
        <f>SUM(H33:H41)</f>
        <v>40000</v>
      </c>
      <c r="I32" s="43">
        <f>SUM(I33:I41)</f>
        <v>0</v>
      </c>
    </row>
    <row r="33" spans="1:9" ht="15">
      <c r="A33" s="79" t="s">
        <v>18</v>
      </c>
      <c r="B33" s="80">
        <v>221</v>
      </c>
      <c r="C33" s="81">
        <v>244</v>
      </c>
      <c r="D33" s="82">
        <f t="shared" si="1"/>
        <v>52000</v>
      </c>
      <c r="E33" s="82">
        <v>52000</v>
      </c>
      <c r="F33" s="82"/>
      <c r="G33" s="82"/>
      <c r="H33" s="82"/>
      <c r="I33" s="82"/>
    </row>
    <row r="34" spans="1:9" ht="15">
      <c r="A34" s="79" t="s">
        <v>19</v>
      </c>
      <c r="B34" s="80">
        <v>222</v>
      </c>
      <c r="C34" s="81">
        <v>244</v>
      </c>
      <c r="D34" s="82">
        <f t="shared" si="1"/>
        <v>0</v>
      </c>
      <c r="E34" s="82"/>
      <c r="F34" s="82"/>
      <c r="G34" s="82"/>
      <c r="H34" s="82"/>
      <c r="I34" s="82"/>
    </row>
    <row r="35" spans="1:14" ht="15">
      <c r="A35" s="79" t="s">
        <v>20</v>
      </c>
      <c r="B35" s="80">
        <v>223</v>
      </c>
      <c r="C35" s="81">
        <v>244</v>
      </c>
      <c r="D35" s="82">
        <f>E35+F35+G35+H35</f>
        <v>822000</v>
      </c>
      <c r="E35" s="82">
        <v>822000</v>
      </c>
      <c r="F35" s="82"/>
      <c r="G35" s="82"/>
      <c r="H35" s="82"/>
      <c r="I35" s="82"/>
      <c r="N35" s="76"/>
    </row>
    <row r="36" spans="1:9" ht="30">
      <c r="A36" s="79" t="s">
        <v>21</v>
      </c>
      <c r="B36" s="80">
        <v>224</v>
      </c>
      <c r="C36" s="81">
        <v>244</v>
      </c>
      <c r="D36" s="82">
        <f t="shared" si="1"/>
        <v>974600</v>
      </c>
      <c r="E36" s="82">
        <v>810600</v>
      </c>
      <c r="F36" s="82">
        <v>164000</v>
      </c>
      <c r="G36" s="82"/>
      <c r="H36" s="82"/>
      <c r="I36" s="82"/>
    </row>
    <row r="37" spans="1:9" ht="30">
      <c r="A37" s="79" t="s">
        <v>22</v>
      </c>
      <c r="B37" s="80">
        <v>225</v>
      </c>
      <c r="C37" s="81">
        <v>244</v>
      </c>
      <c r="D37" s="82">
        <f t="shared" si="1"/>
        <v>873000</v>
      </c>
      <c r="E37" s="82">
        <v>871000</v>
      </c>
      <c r="F37" s="82"/>
      <c r="G37" s="82"/>
      <c r="H37" s="82">
        <v>2000</v>
      </c>
      <c r="I37" s="82"/>
    </row>
    <row r="38" spans="1:14" ht="15">
      <c r="A38" s="79" t="s">
        <v>23</v>
      </c>
      <c r="B38" s="80">
        <v>226</v>
      </c>
      <c r="C38" s="81">
        <v>244</v>
      </c>
      <c r="D38" s="82">
        <f t="shared" si="1"/>
        <v>321810</v>
      </c>
      <c r="E38" s="82">
        <v>283810</v>
      </c>
      <c r="F38" s="82"/>
      <c r="G38" s="82"/>
      <c r="H38" s="82">
        <v>38000</v>
      </c>
      <c r="I38" s="82"/>
      <c r="N38" s="76"/>
    </row>
    <row r="39" spans="1:9" ht="15">
      <c r="A39" s="79" t="s">
        <v>24</v>
      </c>
      <c r="B39" s="80">
        <v>290</v>
      </c>
      <c r="C39" s="81">
        <v>244</v>
      </c>
      <c r="D39" s="82">
        <f t="shared" si="1"/>
        <v>0</v>
      </c>
      <c r="E39" s="82"/>
      <c r="F39" s="82"/>
      <c r="G39" s="82"/>
      <c r="H39" s="82"/>
      <c r="I39" s="82"/>
    </row>
    <row r="40" spans="1:9" ht="24.75" customHeight="1">
      <c r="A40" s="79" t="s">
        <v>194</v>
      </c>
      <c r="B40" s="80">
        <v>310</v>
      </c>
      <c r="C40" s="81">
        <v>244</v>
      </c>
      <c r="D40" s="82">
        <f t="shared" si="1"/>
        <v>0</v>
      </c>
      <c r="E40" s="82"/>
      <c r="F40" s="82"/>
      <c r="G40" s="82"/>
      <c r="H40" s="82"/>
      <c r="I40" s="82"/>
    </row>
    <row r="41" spans="1:9" ht="25.5" customHeight="1">
      <c r="A41" s="79" t="s">
        <v>195</v>
      </c>
      <c r="B41" s="80">
        <v>340</v>
      </c>
      <c r="C41" s="81">
        <v>244</v>
      </c>
      <c r="D41" s="82">
        <f t="shared" si="1"/>
        <v>500790</v>
      </c>
      <c r="E41" s="82">
        <v>500790</v>
      </c>
      <c r="F41" s="82"/>
      <c r="G41" s="82"/>
      <c r="H41" s="82"/>
      <c r="I41" s="82"/>
    </row>
    <row r="42" spans="1:9" ht="30">
      <c r="A42" s="41" t="s">
        <v>149</v>
      </c>
      <c r="B42" s="42">
        <v>300</v>
      </c>
      <c r="C42" s="71" t="s">
        <v>135</v>
      </c>
      <c r="D42" s="43">
        <f t="shared" si="1"/>
        <v>0</v>
      </c>
      <c r="E42" s="75">
        <f>E43+E44</f>
        <v>0</v>
      </c>
      <c r="F42" s="43">
        <f>F43+F44</f>
        <v>0</v>
      </c>
      <c r="G42" s="43">
        <f>G43+G44</f>
        <v>0</v>
      </c>
      <c r="H42" s="43">
        <f>H43+H44</f>
        <v>0</v>
      </c>
      <c r="I42" s="43">
        <f>I43+I44</f>
        <v>0</v>
      </c>
    </row>
    <row r="43" spans="1:9" ht="27.75" customHeight="1">
      <c r="A43" s="41" t="s">
        <v>156</v>
      </c>
      <c r="B43" s="42">
        <v>310</v>
      </c>
      <c r="C43" s="71">
        <v>310</v>
      </c>
      <c r="D43" s="43">
        <f t="shared" si="1"/>
        <v>0</v>
      </c>
      <c r="E43" s="75"/>
      <c r="F43" s="43"/>
      <c r="G43" s="43"/>
      <c r="H43" s="43"/>
      <c r="I43" s="43"/>
    </row>
    <row r="44" spans="1:9" ht="15">
      <c r="A44" s="41" t="s">
        <v>150</v>
      </c>
      <c r="B44" s="42">
        <v>320</v>
      </c>
      <c r="C44" s="71">
        <v>320</v>
      </c>
      <c r="D44" s="43">
        <f t="shared" si="1"/>
        <v>0</v>
      </c>
      <c r="E44" s="75"/>
      <c r="F44" s="43"/>
      <c r="G44" s="43"/>
      <c r="H44" s="43"/>
      <c r="I44" s="43"/>
    </row>
    <row r="45" spans="1:9" ht="30">
      <c r="A45" s="41" t="s">
        <v>151</v>
      </c>
      <c r="B45" s="42">
        <v>400</v>
      </c>
      <c r="C45" s="43" t="s">
        <v>135</v>
      </c>
      <c r="D45" s="43">
        <f t="shared" si="1"/>
        <v>0</v>
      </c>
      <c r="E45" s="75">
        <f>E46+E47</f>
        <v>0</v>
      </c>
      <c r="F45" s="43">
        <f>F46+F47</f>
        <v>0</v>
      </c>
      <c r="G45" s="43">
        <f>G46+G47</f>
        <v>0</v>
      </c>
      <c r="H45" s="43">
        <f>H46+H47</f>
        <v>0</v>
      </c>
      <c r="I45" s="43">
        <f>I46+I47</f>
        <v>0</v>
      </c>
    </row>
    <row r="46" spans="1:9" ht="30">
      <c r="A46" s="41" t="s">
        <v>157</v>
      </c>
      <c r="B46" s="42">
        <v>410</v>
      </c>
      <c r="C46" s="71">
        <v>410</v>
      </c>
      <c r="D46" s="43">
        <f t="shared" si="1"/>
        <v>0</v>
      </c>
      <c r="E46" s="75"/>
      <c r="F46" s="43"/>
      <c r="G46" s="43"/>
      <c r="H46" s="43"/>
      <c r="I46" s="43"/>
    </row>
    <row r="47" spans="1:9" ht="15">
      <c r="A47" s="41" t="s">
        <v>152</v>
      </c>
      <c r="B47" s="42">
        <v>420</v>
      </c>
      <c r="C47" s="71">
        <v>420</v>
      </c>
      <c r="D47" s="43">
        <f t="shared" si="1"/>
        <v>0</v>
      </c>
      <c r="E47" s="75"/>
      <c r="F47" s="43"/>
      <c r="G47" s="43"/>
      <c r="H47" s="43"/>
      <c r="I47" s="43"/>
    </row>
    <row r="48" spans="1:9" ht="15">
      <c r="A48" s="41" t="s">
        <v>153</v>
      </c>
      <c r="B48" s="42">
        <v>500</v>
      </c>
      <c r="C48" s="43" t="s">
        <v>135</v>
      </c>
      <c r="D48" s="43">
        <f>E48+F48+G48+H48</f>
        <v>2259.01</v>
      </c>
      <c r="E48" s="75">
        <v>640</v>
      </c>
      <c r="F48" s="43"/>
      <c r="G48" s="43"/>
      <c r="H48" s="89">
        <v>1619.01</v>
      </c>
      <c r="I48" s="43"/>
    </row>
    <row r="49" spans="1:9" ht="15">
      <c r="A49" s="41" t="s">
        <v>154</v>
      </c>
      <c r="B49" s="42">
        <v>600</v>
      </c>
      <c r="C49" s="43" t="s">
        <v>135</v>
      </c>
      <c r="D49" s="43">
        <f t="shared" si="1"/>
        <v>0</v>
      </c>
      <c r="E49" s="75"/>
      <c r="F49" s="43"/>
      <c r="G49" s="43"/>
      <c r="H49" s="43"/>
      <c r="I49" s="43"/>
    </row>
  </sheetData>
  <sheetProtection selectLockedCells="1" selectUnlockedCells="1"/>
  <mergeCells count="19">
    <mergeCell ref="I12:I13"/>
    <mergeCell ref="A12:A13"/>
    <mergeCell ref="B12:B13"/>
    <mergeCell ref="C12:C13"/>
    <mergeCell ref="D12:D13"/>
    <mergeCell ref="E12:E13"/>
    <mergeCell ref="F12:F13"/>
    <mergeCell ref="G12:G13"/>
    <mergeCell ref="H12:H13"/>
    <mergeCell ref="E4:I4"/>
    <mergeCell ref="F5:F6"/>
    <mergeCell ref="G5:G6"/>
    <mergeCell ref="H5:I5"/>
    <mergeCell ref="E5:E6"/>
    <mergeCell ref="A3:A6"/>
    <mergeCell ref="B3:B6"/>
    <mergeCell ref="C3:C6"/>
    <mergeCell ref="D3:I3"/>
    <mergeCell ref="D4:D6"/>
  </mergeCells>
  <hyperlinks>
    <hyperlink ref="F5" r:id="rId1" display="consultantplus://offline/ref=E09390C5F4A13A7BD758EFC78F73859F8A04CB303D41AEAA725E7B97E5673D33112A798D375ElBcBF"/>
  </hyperlink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64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31.57421875" style="38" customWidth="1"/>
    <col min="2" max="2" width="7.00390625" style="38" bestFit="1" customWidth="1"/>
    <col min="3" max="3" width="8.140625" style="38" customWidth="1"/>
    <col min="4" max="4" width="12.140625" style="38" customWidth="1"/>
    <col min="5" max="6" width="10.57421875" style="38" customWidth="1"/>
    <col min="7" max="7" width="12.140625" style="38" customWidth="1"/>
    <col min="8" max="9" width="10.57421875" style="38" customWidth="1"/>
    <col min="10" max="10" width="12.140625" style="38" customWidth="1"/>
    <col min="11" max="12" width="10.57421875" style="38" customWidth="1"/>
    <col min="13" max="16384" width="9.140625" style="38" customWidth="1"/>
  </cols>
  <sheetData>
    <row r="1" ht="15">
      <c r="A1" s="45" t="s">
        <v>214</v>
      </c>
    </row>
    <row r="2" spans="1:12" ht="30" customHeight="1">
      <c r="A2" s="109" t="s">
        <v>13</v>
      </c>
      <c r="B2" s="109" t="s">
        <v>127</v>
      </c>
      <c r="C2" s="109" t="s">
        <v>159</v>
      </c>
      <c r="D2" s="109" t="s">
        <v>160</v>
      </c>
      <c r="E2" s="109"/>
      <c r="F2" s="109"/>
      <c r="G2" s="109"/>
      <c r="H2" s="109"/>
      <c r="I2" s="109"/>
      <c r="J2" s="109"/>
      <c r="K2" s="109"/>
      <c r="L2" s="109"/>
    </row>
    <row r="3" spans="1:12" ht="15">
      <c r="A3" s="109"/>
      <c r="B3" s="109"/>
      <c r="C3" s="109"/>
      <c r="D3" s="119" t="s">
        <v>161</v>
      </c>
      <c r="E3" s="119"/>
      <c r="F3" s="119"/>
      <c r="G3" s="109" t="s">
        <v>133</v>
      </c>
      <c r="H3" s="109"/>
      <c r="I3" s="109"/>
      <c r="J3" s="109"/>
      <c r="K3" s="109"/>
      <c r="L3" s="109"/>
    </row>
    <row r="4" spans="1:12" ht="90.75" customHeight="1">
      <c r="A4" s="109"/>
      <c r="B4" s="109"/>
      <c r="C4" s="109"/>
      <c r="D4" s="119"/>
      <c r="E4" s="119"/>
      <c r="F4" s="119"/>
      <c r="G4" s="120" t="s">
        <v>162</v>
      </c>
      <c r="H4" s="121"/>
      <c r="I4" s="122"/>
      <c r="J4" s="120" t="s">
        <v>163</v>
      </c>
      <c r="K4" s="121"/>
      <c r="L4" s="122"/>
    </row>
    <row r="5" spans="1:12" ht="60">
      <c r="A5" s="109"/>
      <c r="B5" s="109"/>
      <c r="C5" s="109"/>
      <c r="D5" s="41" t="s">
        <v>167</v>
      </c>
      <c r="E5" s="41" t="s">
        <v>168</v>
      </c>
      <c r="F5" s="41" t="s">
        <v>169</v>
      </c>
      <c r="G5" s="41" t="s">
        <v>167</v>
      </c>
      <c r="H5" s="41" t="s">
        <v>168</v>
      </c>
      <c r="I5" s="41" t="s">
        <v>169</v>
      </c>
      <c r="J5" s="41" t="s">
        <v>167</v>
      </c>
      <c r="K5" s="41" t="s">
        <v>168</v>
      </c>
      <c r="L5" s="41" t="s">
        <v>169</v>
      </c>
    </row>
    <row r="6" spans="1:12" ht="15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  <c r="L6" s="41">
        <v>12</v>
      </c>
    </row>
    <row r="7" spans="1:12" ht="45">
      <c r="A7" s="41" t="s">
        <v>164</v>
      </c>
      <c r="B7" s="42">
        <v>1</v>
      </c>
      <c r="C7" s="42" t="s">
        <v>135</v>
      </c>
      <c r="D7" s="43">
        <f aca="true" t="shared" si="0" ref="D7:F8">G7+J7</f>
        <v>3606200</v>
      </c>
      <c r="E7" s="43">
        <f t="shared" si="0"/>
        <v>0</v>
      </c>
      <c r="F7" s="43">
        <f t="shared" si="0"/>
        <v>0</v>
      </c>
      <c r="G7" s="43">
        <f aca="true" t="shared" si="1" ref="G7:L7">G8+G10</f>
        <v>0</v>
      </c>
      <c r="H7" s="43">
        <f t="shared" si="1"/>
        <v>0</v>
      </c>
      <c r="I7" s="43">
        <f t="shared" si="1"/>
        <v>0</v>
      </c>
      <c r="J7" s="43">
        <f t="shared" si="1"/>
        <v>3606200</v>
      </c>
      <c r="K7" s="43">
        <f t="shared" si="1"/>
        <v>0</v>
      </c>
      <c r="L7" s="43">
        <f t="shared" si="1"/>
        <v>0</v>
      </c>
    </row>
    <row r="8" spans="1:12" ht="60">
      <c r="A8" s="41" t="s">
        <v>165</v>
      </c>
      <c r="B8" s="42">
        <v>1001</v>
      </c>
      <c r="C8" s="42" t="s">
        <v>135</v>
      </c>
      <c r="D8" s="43">
        <f t="shared" si="0"/>
        <v>0</v>
      </c>
      <c r="E8" s="43">
        <f t="shared" si="0"/>
        <v>0</v>
      </c>
      <c r="F8" s="43">
        <f t="shared" si="0"/>
        <v>0</v>
      </c>
      <c r="G8" s="43"/>
      <c r="H8" s="43"/>
      <c r="I8" s="43"/>
      <c r="J8" s="43"/>
      <c r="K8" s="43"/>
      <c r="L8" s="43"/>
    </row>
    <row r="9" spans="1:12" ht="15">
      <c r="A9" s="41"/>
      <c r="B9" s="41"/>
      <c r="C9" s="41"/>
      <c r="D9" s="43"/>
      <c r="E9" s="43"/>
      <c r="F9" s="43"/>
      <c r="G9" s="77"/>
      <c r="H9" s="77"/>
      <c r="I9" s="77"/>
      <c r="J9" s="77"/>
      <c r="K9" s="77"/>
      <c r="L9" s="77"/>
    </row>
    <row r="10" spans="1:12" ht="30">
      <c r="A10" s="41" t="s">
        <v>166</v>
      </c>
      <c r="B10" s="42">
        <v>2001</v>
      </c>
      <c r="C10" s="42">
        <v>2020</v>
      </c>
      <c r="D10" s="43">
        <f>G10+J10</f>
        <v>3606200</v>
      </c>
      <c r="E10" s="43">
        <f>H10+K10</f>
        <v>0</v>
      </c>
      <c r="F10" s="43">
        <f>I10+L10</f>
        <v>0</v>
      </c>
      <c r="G10" s="77"/>
      <c r="H10" s="77"/>
      <c r="I10" s="77"/>
      <c r="J10" s="77">
        <v>3606200</v>
      </c>
      <c r="K10" s="77"/>
      <c r="L10" s="77"/>
    </row>
    <row r="11" spans="1:12" ht="15">
      <c r="A11" s="41"/>
      <c r="B11" s="41"/>
      <c r="C11" s="41"/>
      <c r="D11" s="77"/>
      <c r="E11" s="77"/>
      <c r="F11" s="77"/>
      <c r="G11" s="77"/>
      <c r="H11" s="77"/>
      <c r="I11" s="77"/>
      <c r="J11" s="77"/>
      <c r="K11" s="77"/>
      <c r="L11" s="77"/>
    </row>
  </sheetData>
  <sheetProtection/>
  <mergeCells count="8">
    <mergeCell ref="A2:A5"/>
    <mergeCell ref="B2:B5"/>
    <mergeCell ref="C2:C5"/>
    <mergeCell ref="D2:L2"/>
    <mergeCell ref="D3:F4"/>
    <mergeCell ref="G3:L3"/>
    <mergeCell ref="G4:I4"/>
    <mergeCell ref="J4:L4"/>
  </mergeCells>
  <printOptions/>
  <pageMargins left="0.5905511811023623" right="0.5905511811023623" top="0.984251968503937" bottom="0.7480314960629921" header="0.31496062992125984" footer="0.31496062992125984"/>
  <pageSetup fitToHeight="0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0">
      <selection activeCell="A3" sqref="A3"/>
    </sheetView>
  </sheetViews>
  <sheetFormatPr defaultColWidth="9.140625" defaultRowHeight="12.75"/>
  <cols>
    <col min="1" max="1" width="50.28125" style="38" customWidth="1"/>
    <col min="2" max="2" width="8.140625" style="38" customWidth="1"/>
    <col min="3" max="3" width="17.57421875" style="38" customWidth="1"/>
    <col min="4" max="4" width="5.140625" style="38" customWidth="1"/>
    <col min="5" max="5" width="12.140625" style="38" customWidth="1"/>
    <col min="6" max="7" width="10.57421875" style="38" customWidth="1"/>
    <col min="8" max="8" width="12.140625" style="38" customWidth="1"/>
    <col min="9" max="10" width="10.57421875" style="38" customWidth="1"/>
    <col min="11" max="16384" width="9.140625" style="38" customWidth="1"/>
  </cols>
  <sheetData>
    <row r="1" ht="15">
      <c r="A1" s="45" t="s">
        <v>188</v>
      </c>
    </row>
    <row r="2" ht="15">
      <c r="A2" s="45" t="s">
        <v>211</v>
      </c>
    </row>
    <row r="3" spans="1:3" ht="60">
      <c r="A3" s="41" t="s">
        <v>13</v>
      </c>
      <c r="B3" s="41" t="s">
        <v>127</v>
      </c>
      <c r="C3" s="41" t="s">
        <v>170</v>
      </c>
    </row>
    <row r="4" spans="1:3" ht="15">
      <c r="A4" s="41">
        <v>1</v>
      </c>
      <c r="B4" s="41">
        <v>2</v>
      </c>
      <c r="C4" s="41">
        <v>3</v>
      </c>
    </row>
    <row r="5" spans="1:3" ht="15">
      <c r="A5" s="41" t="s">
        <v>153</v>
      </c>
      <c r="B5" s="41">
        <v>10</v>
      </c>
      <c r="C5" s="41"/>
    </row>
    <row r="6" spans="1:3" ht="15">
      <c r="A6" s="41" t="s">
        <v>154</v>
      </c>
      <c r="B6" s="41">
        <v>20</v>
      </c>
      <c r="C6" s="41"/>
    </row>
    <row r="7" spans="1:3" ht="15">
      <c r="A7" s="41" t="s">
        <v>171</v>
      </c>
      <c r="B7" s="41">
        <v>30</v>
      </c>
      <c r="C7" s="41"/>
    </row>
    <row r="8" spans="1:3" ht="15">
      <c r="A8" s="41"/>
      <c r="B8" s="41"/>
      <c r="C8" s="41"/>
    </row>
    <row r="9" spans="1:3" ht="15">
      <c r="A9" s="41" t="s">
        <v>172</v>
      </c>
      <c r="B9" s="41">
        <v>40</v>
      </c>
      <c r="C9" s="41"/>
    </row>
    <row r="10" spans="1:3" ht="15">
      <c r="A10" s="41"/>
      <c r="B10" s="41"/>
      <c r="C10" s="41"/>
    </row>
    <row r="14" ht="15">
      <c r="A14" s="45" t="s">
        <v>173</v>
      </c>
    </row>
    <row r="15" spans="1:3" ht="30">
      <c r="A15" s="41" t="s">
        <v>13</v>
      </c>
      <c r="B15" s="41" t="s">
        <v>127</v>
      </c>
      <c r="C15" s="41" t="s">
        <v>174</v>
      </c>
    </row>
    <row r="16" spans="1:3" ht="15">
      <c r="A16" s="41">
        <v>1</v>
      </c>
      <c r="B16" s="41">
        <v>2</v>
      </c>
      <c r="C16" s="41">
        <v>3</v>
      </c>
    </row>
    <row r="17" spans="1:3" ht="15">
      <c r="A17" s="41" t="s">
        <v>175</v>
      </c>
      <c r="B17" s="41">
        <v>10</v>
      </c>
      <c r="C17" s="41"/>
    </row>
    <row r="18" spans="1:3" ht="60">
      <c r="A18" s="46" t="s">
        <v>176</v>
      </c>
      <c r="B18" s="41">
        <v>20</v>
      </c>
      <c r="C18" s="41"/>
    </row>
    <row r="19" spans="1:3" ht="30">
      <c r="A19" s="41" t="s">
        <v>177</v>
      </c>
      <c r="B19" s="41">
        <v>30</v>
      </c>
      <c r="C19" s="41"/>
    </row>
  </sheetData>
  <sheetProtection/>
  <printOptions/>
  <pageMargins left="0.984251968503937" right="0.5905511811023623" top="0.5905511811023623" bottom="0.5905511811023623" header="0.31496062992125984" footer="0.31496062992125984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5"/>
  <sheetViews>
    <sheetView zoomScalePageLayoutView="0" workbookViewId="0" topLeftCell="A10">
      <selection activeCell="BP35" sqref="BP35"/>
    </sheetView>
  </sheetViews>
  <sheetFormatPr defaultColWidth="0.85546875" defaultRowHeight="4.5" customHeight="1"/>
  <cols>
    <col min="1" max="59" width="0.85546875" style="47" customWidth="1"/>
    <col min="60" max="60" width="1.28515625" style="47" customWidth="1"/>
    <col min="61" max="70" width="1.1484375" style="47" customWidth="1"/>
    <col min="71" max="71" width="2.00390625" style="47" customWidth="1"/>
    <col min="72" max="16384" width="0.85546875" style="47" customWidth="1"/>
  </cols>
  <sheetData>
    <row r="1" spans="96:166" ht="12.75">
      <c r="CR1" s="123" t="s">
        <v>0</v>
      </c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</row>
    <row r="2" spans="96:166" ht="27" customHeight="1">
      <c r="CR2" s="128" t="s">
        <v>187</v>
      </c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</row>
    <row r="3" spans="96:166" ht="12.75">
      <c r="CR3" s="124" t="s">
        <v>1</v>
      </c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</row>
    <row r="4" spans="96:166" ht="26.25" customHeight="1">
      <c r="CR4" s="125" t="s">
        <v>92</v>
      </c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</row>
    <row r="5" spans="96:166" ht="12.75">
      <c r="CR5" s="124" t="s">
        <v>178</v>
      </c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</row>
    <row r="6" spans="96:166" ht="12.75"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S6" s="50"/>
      <c r="DT6" s="50"/>
      <c r="DU6" s="50"/>
      <c r="DV6" s="50"/>
      <c r="DW6" s="50"/>
      <c r="DX6" s="50"/>
      <c r="DY6" s="50"/>
      <c r="DZ6" s="1"/>
      <c r="EA6" s="126" t="s">
        <v>91</v>
      </c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</row>
    <row r="7" spans="96:166" ht="12.75">
      <c r="CR7" s="127" t="s">
        <v>2</v>
      </c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EA7" s="129" t="s">
        <v>3</v>
      </c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</row>
    <row r="8" spans="94:166" ht="12.75">
      <c r="CP8" s="130" t="s">
        <v>14</v>
      </c>
      <c r="CQ8" s="130"/>
      <c r="CR8" s="131"/>
      <c r="CS8" s="131"/>
      <c r="CT8" s="131"/>
      <c r="CU8" s="131"/>
      <c r="CV8" s="131"/>
      <c r="CW8" s="132" t="s">
        <v>14</v>
      </c>
      <c r="CX8" s="132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0">
        <v>20</v>
      </c>
      <c r="DV8" s="130"/>
      <c r="DW8" s="130"/>
      <c r="DX8" s="130"/>
      <c r="DY8" s="133"/>
      <c r="DZ8" s="133"/>
      <c r="EA8" s="133"/>
      <c r="EB8" s="132" t="s">
        <v>25</v>
      </c>
      <c r="EC8" s="132"/>
      <c r="ED8" s="132"/>
      <c r="FJ8" s="49"/>
    </row>
    <row r="9" spans="1:255" s="48" customFormat="1" ht="12.75">
      <c r="A9" s="47"/>
      <c r="B9" s="134" t="s">
        <v>26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</row>
    <row r="10" spans="1:255" s="55" customFormat="1" ht="12.75">
      <c r="A10" s="166" t="s">
        <v>212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53"/>
      <c r="EI10" s="53"/>
      <c r="EJ10" s="53"/>
      <c r="EK10" s="53"/>
      <c r="EL10" s="54"/>
      <c r="EM10" s="54"/>
      <c r="EN10" s="54"/>
      <c r="EO10" s="54"/>
      <c r="EP10" s="47"/>
      <c r="EQ10" s="47"/>
      <c r="ER10" s="47"/>
      <c r="ES10" s="47"/>
      <c r="ET10" s="47"/>
      <c r="EU10" s="47"/>
      <c r="EV10" s="47"/>
      <c r="EW10" s="135" t="s">
        <v>4</v>
      </c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</row>
    <row r="11" spans="131:166" ht="12.75">
      <c r="EA11" s="54"/>
      <c r="EB11" s="54"/>
      <c r="EC11" s="54"/>
      <c r="ED11" s="54"/>
      <c r="EE11" s="56"/>
      <c r="EF11" s="56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8"/>
      <c r="ER11" s="58"/>
      <c r="ES11" s="58"/>
      <c r="ET11" s="58"/>
      <c r="EU11" s="58" t="s">
        <v>27</v>
      </c>
      <c r="EV11" s="57"/>
      <c r="EW11" s="136" t="s">
        <v>28</v>
      </c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</row>
    <row r="12" spans="49:166" ht="12.75">
      <c r="AW12" s="130" t="s">
        <v>29</v>
      </c>
      <c r="AX12" s="130"/>
      <c r="AY12" s="130"/>
      <c r="AZ12" s="130"/>
      <c r="BA12" s="130"/>
      <c r="BB12" s="131"/>
      <c r="BC12" s="131"/>
      <c r="BD12" s="131"/>
      <c r="BE12" s="131"/>
      <c r="BF12" s="131"/>
      <c r="BG12" s="132" t="s">
        <v>14</v>
      </c>
      <c r="BH12" s="132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0">
        <v>20</v>
      </c>
      <c r="CG12" s="130"/>
      <c r="CH12" s="130"/>
      <c r="CI12" s="130"/>
      <c r="CJ12" s="133"/>
      <c r="CK12" s="133"/>
      <c r="CL12" s="133"/>
      <c r="CM12" s="133"/>
      <c r="CN12" s="132" t="s">
        <v>25</v>
      </c>
      <c r="CO12" s="132"/>
      <c r="CP12" s="132"/>
      <c r="EQ12" s="49"/>
      <c r="ER12" s="49"/>
      <c r="ES12" s="49"/>
      <c r="ET12" s="49"/>
      <c r="EU12" s="49" t="s">
        <v>30</v>
      </c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</row>
    <row r="13" spans="1:166" ht="12.75">
      <c r="A13" s="47" t="s">
        <v>31</v>
      </c>
      <c r="AX13" s="138" t="s">
        <v>208</v>
      </c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Q13" s="49"/>
      <c r="ER13" s="49"/>
      <c r="ES13" s="49"/>
      <c r="ET13" s="49"/>
      <c r="EU13" s="49"/>
      <c r="EW13" s="137" t="s">
        <v>63</v>
      </c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</row>
    <row r="14" spans="1:166" ht="12.75">
      <c r="A14" s="47" t="s">
        <v>32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Q14" s="49"/>
      <c r="ER14" s="49"/>
      <c r="ES14" s="49"/>
      <c r="ET14" s="49"/>
      <c r="EU14" s="49" t="s">
        <v>33</v>
      </c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</row>
    <row r="15" spans="45:255" s="59" customFormat="1" ht="12.75">
      <c r="AS15" s="47"/>
      <c r="AT15" s="47"/>
      <c r="AU15" s="47"/>
      <c r="AV15" s="47"/>
      <c r="AW15" s="47"/>
      <c r="EI15" s="47"/>
      <c r="EJ15" s="47"/>
      <c r="EK15" s="47"/>
      <c r="EL15" s="47"/>
      <c r="EM15" s="47"/>
      <c r="EN15" s="47"/>
      <c r="EO15" s="47"/>
      <c r="EP15" s="47"/>
      <c r="EQ15" s="49"/>
      <c r="ER15" s="49"/>
      <c r="ES15" s="49"/>
      <c r="ET15" s="49"/>
      <c r="EU15" s="49"/>
      <c r="EV15" s="4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</row>
    <row r="16" spans="1:166" ht="12.7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X16" s="54" t="s">
        <v>7</v>
      </c>
      <c r="AY16" s="59"/>
      <c r="AZ16" s="59"/>
      <c r="BA16" s="59"/>
      <c r="BB16" s="59"/>
      <c r="BC16" s="59"/>
      <c r="BD16" s="59"/>
      <c r="BE16" s="59"/>
      <c r="BF16" s="59"/>
      <c r="BG16" s="139" t="s">
        <v>70</v>
      </c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Q16" s="49"/>
      <c r="ER16" s="49"/>
      <c r="ES16" s="49"/>
      <c r="ET16" s="49"/>
      <c r="EU16" s="49" t="s">
        <v>34</v>
      </c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</row>
    <row r="17" spans="1:166" ht="12.7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X17" s="59"/>
      <c r="AY17" s="59"/>
      <c r="AZ17" s="59"/>
      <c r="BA17" s="59"/>
      <c r="BB17" s="59"/>
      <c r="BC17" s="59"/>
      <c r="BD17" s="59"/>
      <c r="BE17" s="59"/>
      <c r="BF17" s="59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Q17" s="49"/>
      <c r="ER17" s="49"/>
      <c r="ES17" s="49"/>
      <c r="ET17" s="49"/>
      <c r="EU17" s="49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</row>
    <row r="18" spans="1:166" ht="12.75">
      <c r="A18" s="47" t="s">
        <v>35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X18" s="140" t="s">
        <v>36</v>
      </c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Q18" s="49"/>
      <c r="ER18" s="49"/>
      <c r="ES18" s="49"/>
      <c r="ET18" s="49"/>
      <c r="EU18" s="58" t="s">
        <v>179</v>
      </c>
      <c r="EW18" s="137" t="s">
        <v>202</v>
      </c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</row>
    <row r="19" spans="1:166" ht="12.75">
      <c r="A19" s="47" t="s">
        <v>10</v>
      </c>
      <c r="AX19" s="141" t="s">
        <v>92</v>
      </c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Q19" s="49"/>
      <c r="ER19" s="49"/>
      <c r="ES19" s="49"/>
      <c r="ET19" s="49"/>
      <c r="EU19" s="49"/>
      <c r="EW19" s="142"/>
      <c r="EX19" s="142"/>
      <c r="EY19" s="142"/>
      <c r="EZ19" s="142"/>
      <c r="FA19" s="142"/>
      <c r="FB19" s="142"/>
      <c r="FC19" s="142"/>
      <c r="FD19" s="142"/>
      <c r="FE19" s="142"/>
      <c r="FF19" s="142"/>
      <c r="FG19" s="142"/>
      <c r="FH19" s="142"/>
      <c r="FI19" s="142"/>
      <c r="FJ19" s="142"/>
    </row>
    <row r="20" spans="1:166" ht="12.75">
      <c r="A20" s="47" t="s">
        <v>11</v>
      </c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Q20" s="49"/>
      <c r="ER20" s="49"/>
      <c r="ES20" s="49"/>
      <c r="ET20" s="49"/>
      <c r="EU20" s="49" t="s">
        <v>37</v>
      </c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37"/>
      <c r="FJ20" s="137"/>
    </row>
    <row r="21" spans="1:166" ht="12.75">
      <c r="A21" s="47" t="s">
        <v>10</v>
      </c>
      <c r="AX21" s="141" t="s">
        <v>38</v>
      </c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57"/>
      <c r="EJ21" s="57"/>
      <c r="EK21" s="57"/>
      <c r="EL21" s="57"/>
      <c r="EM21" s="57"/>
      <c r="EN21" s="57"/>
      <c r="EO21" s="57"/>
      <c r="EP21" s="57"/>
      <c r="EQ21" s="58"/>
      <c r="ER21" s="58"/>
      <c r="ES21" s="58"/>
      <c r="ET21" s="58"/>
      <c r="EV21" s="57"/>
      <c r="EW21" s="167" t="s">
        <v>203</v>
      </c>
      <c r="EX21" s="168"/>
      <c r="EY21" s="168"/>
      <c r="EZ21" s="168"/>
      <c r="FA21" s="168"/>
      <c r="FB21" s="168"/>
      <c r="FC21" s="168"/>
      <c r="FD21" s="168"/>
      <c r="FE21" s="168"/>
      <c r="FF21" s="168"/>
      <c r="FG21" s="168"/>
      <c r="FH21" s="168"/>
      <c r="FI21" s="168"/>
      <c r="FJ21" s="169"/>
    </row>
    <row r="22" spans="1:166" ht="12.75">
      <c r="A22" s="47" t="s">
        <v>39</v>
      </c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57"/>
      <c r="EJ22" s="57"/>
      <c r="EK22" s="57"/>
      <c r="EL22" s="57"/>
      <c r="EM22" s="57"/>
      <c r="EN22" s="57"/>
      <c r="EO22" s="57"/>
      <c r="EP22" s="57"/>
      <c r="EQ22" s="58"/>
      <c r="ER22" s="58"/>
      <c r="ES22" s="58"/>
      <c r="ET22" s="58"/>
      <c r="EU22" s="49" t="s">
        <v>33</v>
      </c>
      <c r="EV22" s="57"/>
      <c r="EW22" s="170"/>
      <c r="EX22" s="171"/>
      <c r="EY22" s="171"/>
      <c r="EZ22" s="171"/>
      <c r="FA22" s="171"/>
      <c r="FB22" s="171"/>
      <c r="FC22" s="171"/>
      <c r="FD22" s="171"/>
      <c r="FE22" s="171"/>
      <c r="FF22" s="171"/>
      <c r="FG22" s="171"/>
      <c r="FH22" s="171"/>
      <c r="FI22" s="171"/>
      <c r="FJ22" s="172"/>
    </row>
    <row r="23" spans="1:166" ht="12.75">
      <c r="A23" s="47" t="s">
        <v>40</v>
      </c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57"/>
      <c r="EJ23" s="57"/>
      <c r="EK23" s="57"/>
      <c r="EL23" s="57"/>
      <c r="EM23" s="57"/>
      <c r="EN23" s="57"/>
      <c r="EO23" s="57"/>
      <c r="EP23" s="57"/>
      <c r="EQ23" s="58"/>
      <c r="ER23" s="58"/>
      <c r="ES23" s="58"/>
      <c r="ET23" s="58"/>
      <c r="EU23" s="49" t="s">
        <v>41</v>
      </c>
      <c r="EV23" s="57"/>
      <c r="EW23" s="137" t="s">
        <v>9</v>
      </c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</row>
    <row r="24" spans="12:166" ht="12.75"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57"/>
      <c r="EJ24" s="57"/>
      <c r="EK24" s="57"/>
      <c r="EL24" s="57"/>
      <c r="EM24" s="57"/>
      <c r="EN24" s="57"/>
      <c r="EO24" s="57"/>
      <c r="EP24" s="57"/>
      <c r="EQ24" s="58"/>
      <c r="ER24" s="58"/>
      <c r="ES24" s="58"/>
      <c r="ET24" s="58"/>
      <c r="EU24" s="49" t="s">
        <v>42</v>
      </c>
      <c r="EV24" s="57"/>
      <c r="EW24" s="137" t="s">
        <v>201</v>
      </c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</row>
    <row r="25" spans="12:166" ht="12.75">
      <c r="L25" s="129" t="s">
        <v>43</v>
      </c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57"/>
      <c r="EJ25" s="57"/>
      <c r="EK25" s="57"/>
      <c r="EL25" s="57"/>
      <c r="EM25" s="57"/>
      <c r="EN25" s="57"/>
      <c r="EO25" s="57"/>
      <c r="EP25" s="57"/>
      <c r="EQ25" s="58"/>
      <c r="ER25" s="58"/>
      <c r="ES25" s="58"/>
      <c r="ET25" s="58"/>
      <c r="EV25" s="57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</row>
    <row r="26" spans="12:166" ht="12.75"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57"/>
      <c r="EJ26" s="57"/>
      <c r="EK26" s="57"/>
      <c r="EL26" s="57"/>
      <c r="EM26" s="57"/>
      <c r="EN26" s="57"/>
      <c r="EO26" s="57"/>
      <c r="EP26" s="57"/>
      <c r="EQ26" s="58"/>
      <c r="ER26" s="58"/>
      <c r="ES26" s="58"/>
      <c r="ET26" s="58"/>
      <c r="EU26" s="58" t="s">
        <v>180</v>
      </c>
      <c r="EV26" s="57"/>
      <c r="EW26" s="173" t="s">
        <v>200</v>
      </c>
      <c r="EX26" s="174"/>
      <c r="EY26" s="174"/>
      <c r="EZ26" s="174"/>
      <c r="FA26" s="174"/>
      <c r="FB26" s="174"/>
      <c r="FC26" s="174"/>
      <c r="FD26" s="174"/>
      <c r="FE26" s="174"/>
      <c r="FF26" s="174"/>
      <c r="FG26" s="174"/>
      <c r="FH26" s="174"/>
      <c r="FI26" s="174"/>
      <c r="FJ26" s="175"/>
    </row>
    <row r="27" spans="12:166" ht="12.75"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57"/>
      <c r="EJ27" s="57"/>
      <c r="EK27" s="57"/>
      <c r="EL27" s="57"/>
      <c r="EM27" s="57"/>
      <c r="EN27" s="57"/>
      <c r="EO27" s="57"/>
      <c r="EP27" s="57"/>
      <c r="EQ27" s="58"/>
      <c r="ER27" s="58"/>
      <c r="ES27" s="58"/>
      <c r="ET27" s="58"/>
      <c r="EU27" s="58" t="s">
        <v>181</v>
      </c>
      <c r="EV27" s="57"/>
      <c r="EW27" s="176"/>
      <c r="EX27" s="162"/>
      <c r="EY27" s="162"/>
      <c r="EZ27" s="162"/>
      <c r="FA27" s="162"/>
      <c r="FB27" s="162"/>
      <c r="FC27" s="162"/>
      <c r="FD27" s="162"/>
      <c r="FE27" s="162"/>
      <c r="FF27" s="162"/>
      <c r="FG27" s="162"/>
      <c r="FH27" s="162"/>
      <c r="FI27" s="162"/>
      <c r="FJ27" s="177"/>
    </row>
    <row r="28" spans="12:166" ht="12.75"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57"/>
      <c r="EJ28" s="57"/>
      <c r="EK28" s="57"/>
      <c r="EL28" s="57"/>
      <c r="EM28" s="57"/>
      <c r="EN28" s="57"/>
      <c r="EO28" s="57"/>
      <c r="EP28" s="57"/>
      <c r="EQ28" s="58"/>
      <c r="ER28" s="58"/>
      <c r="ES28" s="58"/>
      <c r="ET28" s="58"/>
      <c r="EV28" s="57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</row>
    <row r="29" spans="1:166" ht="55.5" customHeight="1">
      <c r="A29" s="143" t="s">
        <v>44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4" t="s">
        <v>45</v>
      </c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 t="s">
        <v>182</v>
      </c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5" t="s">
        <v>183</v>
      </c>
      <c r="BU29" s="146"/>
      <c r="BV29" s="146"/>
      <c r="BW29" s="146"/>
      <c r="BX29" s="146"/>
      <c r="BY29" s="146"/>
      <c r="BZ29" s="146"/>
      <c r="CA29" s="146"/>
      <c r="CB29" s="146"/>
      <c r="CC29" s="146"/>
      <c r="CD29" s="147"/>
      <c r="CE29" s="144" t="s">
        <v>184</v>
      </c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 t="s">
        <v>185</v>
      </c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81" t="s">
        <v>46</v>
      </c>
      <c r="EF29" s="181"/>
      <c r="EG29" s="181"/>
      <c r="EH29" s="181"/>
      <c r="EI29" s="181"/>
      <c r="EJ29" s="181"/>
      <c r="EK29" s="181"/>
      <c r="EL29" s="181"/>
      <c r="EM29" s="181"/>
      <c r="EN29" s="181"/>
      <c r="EO29" s="181"/>
      <c r="EP29" s="181"/>
      <c r="EQ29" s="181"/>
      <c r="ER29" s="181"/>
      <c r="ES29" s="181"/>
      <c r="ET29" s="181"/>
      <c r="EU29" s="181"/>
      <c r="EV29" s="181"/>
      <c r="EW29" s="181"/>
      <c r="EX29" s="181"/>
      <c r="EY29" s="181"/>
      <c r="EZ29" s="181"/>
      <c r="FA29" s="181"/>
      <c r="FB29" s="181"/>
      <c r="FC29" s="181"/>
      <c r="FD29" s="181"/>
      <c r="FE29" s="181"/>
      <c r="FF29" s="181"/>
      <c r="FG29" s="181"/>
      <c r="FH29" s="181"/>
      <c r="FI29" s="181"/>
      <c r="FJ29" s="181"/>
    </row>
    <row r="30" spans="1:166" s="62" customFormat="1" ht="12.75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8"/>
      <c r="BU30" s="149"/>
      <c r="BV30" s="149"/>
      <c r="BW30" s="149"/>
      <c r="BX30" s="149"/>
      <c r="BY30" s="149"/>
      <c r="BZ30" s="149"/>
      <c r="CA30" s="149"/>
      <c r="CB30" s="149"/>
      <c r="CC30" s="149"/>
      <c r="CD30" s="150"/>
      <c r="CE30" s="143" t="s">
        <v>47</v>
      </c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 t="s">
        <v>48</v>
      </c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 t="s">
        <v>47</v>
      </c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 t="s">
        <v>48</v>
      </c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3"/>
      <c r="EC30" s="143"/>
      <c r="ED30" s="143"/>
      <c r="EE30" s="143" t="s">
        <v>49</v>
      </c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3"/>
      <c r="ER30" s="143"/>
      <c r="ES30" s="143"/>
      <c r="ET30" s="143"/>
      <c r="EU30" s="143" t="s">
        <v>50</v>
      </c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3"/>
      <c r="FG30" s="143"/>
      <c r="FH30" s="143"/>
      <c r="FI30" s="143"/>
      <c r="FJ30" s="143"/>
    </row>
    <row r="31" spans="1:166" ht="12.75">
      <c r="A31" s="153">
        <v>1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>
        <v>2</v>
      </c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>
        <v>3</v>
      </c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>
        <v>4</v>
      </c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>
        <v>5</v>
      </c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>
        <v>6</v>
      </c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>
        <v>7</v>
      </c>
      <c r="DF31" s="153"/>
      <c r="DG31" s="153"/>
      <c r="DH31" s="153"/>
      <c r="DI31" s="153"/>
      <c r="DJ31" s="153"/>
      <c r="DK31" s="153"/>
      <c r="DL31" s="153"/>
      <c r="DM31" s="153"/>
      <c r="DN31" s="153"/>
      <c r="DO31" s="153"/>
      <c r="DP31" s="153">
        <v>8</v>
      </c>
      <c r="DQ31" s="153"/>
      <c r="DR31" s="153"/>
      <c r="DS31" s="153"/>
      <c r="DT31" s="153"/>
      <c r="DU31" s="153"/>
      <c r="DV31" s="153"/>
      <c r="DW31" s="153"/>
      <c r="DX31" s="153"/>
      <c r="DY31" s="153"/>
      <c r="DZ31" s="153"/>
      <c r="EA31" s="153"/>
      <c r="EB31" s="153"/>
      <c r="EC31" s="153"/>
      <c r="ED31" s="153"/>
      <c r="EE31" s="153">
        <v>9</v>
      </c>
      <c r="EF31" s="153"/>
      <c r="EG31" s="153"/>
      <c r="EH31" s="153"/>
      <c r="EI31" s="153"/>
      <c r="EJ31" s="153"/>
      <c r="EK31" s="153"/>
      <c r="EL31" s="153"/>
      <c r="EM31" s="153"/>
      <c r="EN31" s="153"/>
      <c r="EO31" s="153"/>
      <c r="EP31" s="153"/>
      <c r="EQ31" s="153"/>
      <c r="ER31" s="153"/>
      <c r="ES31" s="153"/>
      <c r="ET31" s="153"/>
      <c r="EU31" s="153">
        <v>10</v>
      </c>
      <c r="EV31" s="153"/>
      <c r="EW31" s="153"/>
      <c r="EX31" s="153"/>
      <c r="EY31" s="153"/>
      <c r="EZ31" s="153"/>
      <c r="FA31" s="153"/>
      <c r="FB31" s="153"/>
      <c r="FC31" s="153"/>
      <c r="FD31" s="153"/>
      <c r="FE31" s="153"/>
      <c r="FF31" s="153"/>
      <c r="FG31" s="153"/>
      <c r="FH31" s="153"/>
      <c r="FI31" s="153"/>
      <c r="FJ31" s="153"/>
    </row>
    <row r="32" spans="1:166" ht="27" customHeight="1">
      <c r="A32" s="178" t="s">
        <v>89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9" t="s">
        <v>90</v>
      </c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80" t="s">
        <v>196</v>
      </c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63"/>
      <c r="BU32" s="164"/>
      <c r="BV32" s="164"/>
      <c r="BW32" s="164"/>
      <c r="BX32" s="164"/>
      <c r="BY32" s="164"/>
      <c r="BZ32" s="164"/>
      <c r="CA32" s="164"/>
      <c r="CB32" s="164"/>
      <c r="CC32" s="164"/>
      <c r="CD32" s="165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  <c r="DI32" s="153"/>
      <c r="DJ32" s="153"/>
      <c r="DK32" s="153"/>
      <c r="DL32" s="153"/>
      <c r="DM32" s="153"/>
      <c r="DN32" s="153"/>
      <c r="DO32" s="153"/>
      <c r="DP32" s="153"/>
      <c r="DQ32" s="153"/>
      <c r="DR32" s="153"/>
      <c r="DS32" s="153"/>
      <c r="DT32" s="153"/>
      <c r="DU32" s="153"/>
      <c r="DV32" s="153"/>
      <c r="DW32" s="153"/>
      <c r="DX32" s="153"/>
      <c r="DY32" s="153"/>
      <c r="DZ32" s="153"/>
      <c r="EA32" s="153"/>
      <c r="EB32" s="153"/>
      <c r="EC32" s="153"/>
      <c r="ED32" s="153"/>
      <c r="EE32" s="154">
        <v>62000</v>
      </c>
      <c r="EF32" s="155"/>
      <c r="EG32" s="155"/>
      <c r="EH32" s="155"/>
      <c r="EI32" s="155"/>
      <c r="EJ32" s="155"/>
      <c r="EK32" s="155"/>
      <c r="EL32" s="155"/>
      <c r="EM32" s="155"/>
      <c r="EN32" s="155"/>
      <c r="EO32" s="155"/>
      <c r="EP32" s="155"/>
      <c r="EQ32" s="155"/>
      <c r="ER32" s="155"/>
      <c r="ES32" s="155"/>
      <c r="ET32" s="156"/>
      <c r="EU32" s="154">
        <v>62000</v>
      </c>
      <c r="EV32" s="155"/>
      <c r="EW32" s="155"/>
      <c r="EX32" s="155"/>
      <c r="EY32" s="155"/>
      <c r="EZ32" s="155"/>
      <c r="FA32" s="155"/>
      <c r="FB32" s="155"/>
      <c r="FC32" s="155"/>
      <c r="FD32" s="155"/>
      <c r="FE32" s="155"/>
      <c r="FF32" s="155"/>
      <c r="FG32" s="155"/>
      <c r="FH32" s="155"/>
      <c r="FI32" s="155"/>
      <c r="FJ32" s="156"/>
    </row>
    <row r="33" spans="1:166" ht="27" customHeight="1">
      <c r="A33" s="157" t="s">
        <v>210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80" t="s">
        <v>217</v>
      </c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63"/>
      <c r="BU33" s="164"/>
      <c r="BV33" s="164"/>
      <c r="BW33" s="164"/>
      <c r="BX33" s="164"/>
      <c r="BY33" s="164"/>
      <c r="BZ33" s="164"/>
      <c r="CA33" s="164"/>
      <c r="CB33" s="164"/>
      <c r="CC33" s="164"/>
      <c r="CD33" s="165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4">
        <v>164000</v>
      </c>
      <c r="EF33" s="155"/>
      <c r="EG33" s="155"/>
      <c r="EH33" s="155"/>
      <c r="EI33" s="155"/>
      <c r="EJ33" s="155"/>
      <c r="EK33" s="155"/>
      <c r="EL33" s="155"/>
      <c r="EM33" s="155"/>
      <c r="EN33" s="155"/>
      <c r="EO33" s="155"/>
      <c r="EP33" s="155"/>
      <c r="EQ33" s="155"/>
      <c r="ER33" s="155"/>
      <c r="ES33" s="155"/>
      <c r="ET33" s="156"/>
      <c r="EU33" s="154">
        <v>164000</v>
      </c>
      <c r="EV33" s="155"/>
      <c r="EW33" s="155"/>
      <c r="EX33" s="155"/>
      <c r="EY33" s="155"/>
      <c r="EZ33" s="155"/>
      <c r="FA33" s="155"/>
      <c r="FB33" s="155"/>
      <c r="FC33" s="155"/>
      <c r="FD33" s="155"/>
      <c r="FE33" s="155"/>
      <c r="FF33" s="155"/>
      <c r="FG33" s="155"/>
      <c r="FH33" s="155"/>
      <c r="FI33" s="155"/>
      <c r="FJ33" s="156"/>
    </row>
    <row r="34" spans="81:166" ht="12.75">
      <c r="CC34" s="49"/>
      <c r="CE34" s="153" t="s">
        <v>51</v>
      </c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83">
        <f>SUM(CP32:DD33)</f>
        <v>0</v>
      </c>
      <c r="CQ34" s="183"/>
      <c r="CR34" s="183"/>
      <c r="CS34" s="183"/>
      <c r="CT34" s="183"/>
      <c r="CU34" s="183"/>
      <c r="CV34" s="183"/>
      <c r="CW34" s="183"/>
      <c r="CX34" s="183"/>
      <c r="CY34" s="183"/>
      <c r="CZ34" s="183"/>
      <c r="DA34" s="183"/>
      <c r="DB34" s="183"/>
      <c r="DC34" s="183"/>
      <c r="DD34" s="183"/>
      <c r="DE34" s="153" t="s">
        <v>186</v>
      </c>
      <c r="DF34" s="153"/>
      <c r="DG34" s="153"/>
      <c r="DH34" s="153"/>
      <c r="DI34" s="153"/>
      <c r="DJ34" s="153"/>
      <c r="DK34" s="153"/>
      <c r="DL34" s="153"/>
      <c r="DM34" s="153"/>
      <c r="DN34" s="153"/>
      <c r="DO34" s="153"/>
      <c r="DP34" s="183">
        <f>SUM(DP32:ED33)</f>
        <v>0</v>
      </c>
      <c r="DQ34" s="183"/>
      <c r="DR34" s="183"/>
      <c r="DS34" s="183"/>
      <c r="DT34" s="183"/>
      <c r="DU34" s="183"/>
      <c r="DV34" s="183"/>
      <c r="DW34" s="183"/>
      <c r="DX34" s="183"/>
      <c r="DY34" s="183"/>
      <c r="DZ34" s="183"/>
      <c r="EA34" s="183"/>
      <c r="EB34" s="183"/>
      <c r="EC34" s="183"/>
      <c r="ED34" s="183"/>
      <c r="EE34" s="154">
        <f>SUM(EE32:ET33)</f>
        <v>226000</v>
      </c>
      <c r="EF34" s="155"/>
      <c r="EG34" s="155"/>
      <c r="EH34" s="155"/>
      <c r="EI34" s="155"/>
      <c r="EJ34" s="155"/>
      <c r="EK34" s="155"/>
      <c r="EL34" s="155"/>
      <c r="EM34" s="155"/>
      <c r="EN34" s="155"/>
      <c r="EO34" s="155"/>
      <c r="EP34" s="155"/>
      <c r="EQ34" s="155"/>
      <c r="ER34" s="155"/>
      <c r="ES34" s="155"/>
      <c r="ET34" s="156"/>
      <c r="EU34" s="154">
        <f>SUM(EU32:FJ33)</f>
        <v>226000</v>
      </c>
      <c r="EV34" s="155"/>
      <c r="EW34" s="155"/>
      <c r="EX34" s="155"/>
      <c r="EY34" s="155"/>
      <c r="EZ34" s="155"/>
      <c r="FA34" s="155"/>
      <c r="FB34" s="155"/>
      <c r="FC34" s="155"/>
      <c r="FD34" s="155"/>
      <c r="FE34" s="155"/>
      <c r="FF34" s="155"/>
      <c r="FG34" s="155"/>
      <c r="FH34" s="155"/>
      <c r="FI34" s="155"/>
      <c r="FJ34" s="156"/>
    </row>
    <row r="35" ht="12.75"/>
    <row r="36" spans="149:166" ht="12.75">
      <c r="ES36" s="49"/>
      <c r="ET36" s="49"/>
      <c r="EU36" s="49" t="s">
        <v>52</v>
      </c>
      <c r="EW36" s="151" t="s">
        <v>199</v>
      </c>
      <c r="EX36" s="151"/>
      <c r="EY36" s="151"/>
      <c r="EZ36" s="151"/>
      <c r="FA36" s="151"/>
      <c r="FB36" s="151"/>
      <c r="FC36" s="151"/>
      <c r="FD36" s="151"/>
      <c r="FE36" s="151"/>
      <c r="FF36" s="151"/>
      <c r="FG36" s="151"/>
      <c r="FH36" s="151"/>
      <c r="FI36" s="151"/>
      <c r="FJ36" s="151"/>
    </row>
    <row r="37" spans="1:166" ht="12.75">
      <c r="A37" s="47" t="s">
        <v>53</v>
      </c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S37" s="126" t="s">
        <v>65</v>
      </c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ES37" s="49"/>
      <c r="ET37" s="49"/>
      <c r="EU37" s="49" t="s">
        <v>54</v>
      </c>
      <c r="EV37" s="57"/>
      <c r="EW37" s="152">
        <v>1</v>
      </c>
      <c r="EX37" s="152"/>
      <c r="EY37" s="152"/>
      <c r="EZ37" s="152"/>
      <c r="FA37" s="152"/>
      <c r="FB37" s="152"/>
      <c r="FC37" s="152"/>
      <c r="FD37" s="152"/>
      <c r="FE37" s="152"/>
      <c r="FF37" s="152"/>
      <c r="FG37" s="152"/>
      <c r="FH37" s="152"/>
      <c r="FI37" s="152"/>
      <c r="FJ37" s="152"/>
    </row>
    <row r="38" spans="20:74" ht="12.75">
      <c r="T38" s="129" t="s">
        <v>2</v>
      </c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S38" s="129" t="s">
        <v>3</v>
      </c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</row>
    <row r="39" spans="1:166" ht="12.75">
      <c r="A39" s="47" t="s">
        <v>61</v>
      </c>
      <c r="CL39" s="182" t="s">
        <v>55</v>
      </c>
      <c r="CM39" s="182"/>
      <c r="CN39" s="182"/>
      <c r="CO39" s="182"/>
      <c r="CP39" s="182"/>
      <c r="CQ39" s="182"/>
      <c r="CR39" s="182"/>
      <c r="CS39" s="182"/>
      <c r="CT39" s="182"/>
      <c r="CU39" s="182"/>
      <c r="CV39" s="182"/>
      <c r="CW39" s="182"/>
      <c r="CX39" s="182"/>
      <c r="CY39" s="182"/>
      <c r="CZ39" s="182"/>
      <c r="DA39" s="182"/>
      <c r="DB39" s="182"/>
      <c r="DC39" s="182"/>
      <c r="DD39" s="182"/>
      <c r="DE39" s="182"/>
      <c r="DF39" s="182"/>
      <c r="DG39" s="182"/>
      <c r="DH39" s="182"/>
      <c r="DI39" s="182"/>
      <c r="DJ39" s="182"/>
      <c r="DK39" s="182"/>
      <c r="DL39" s="182"/>
      <c r="DM39" s="182"/>
      <c r="DN39" s="182"/>
      <c r="DO39" s="182"/>
      <c r="DP39" s="182"/>
      <c r="DQ39" s="182"/>
      <c r="DR39" s="182"/>
      <c r="DS39" s="182"/>
      <c r="DT39" s="182"/>
      <c r="DU39" s="182"/>
      <c r="DV39" s="182"/>
      <c r="DW39" s="182"/>
      <c r="DX39" s="182"/>
      <c r="DY39" s="182"/>
      <c r="DZ39" s="182"/>
      <c r="EA39" s="182"/>
      <c r="EB39" s="182"/>
      <c r="EC39" s="182"/>
      <c r="ED39" s="182"/>
      <c r="EE39" s="182"/>
      <c r="EF39" s="182"/>
      <c r="EG39" s="182"/>
      <c r="EH39" s="182"/>
      <c r="EI39" s="182"/>
      <c r="EJ39" s="182"/>
      <c r="EK39" s="182"/>
      <c r="EL39" s="182"/>
      <c r="EM39" s="182"/>
      <c r="EN39" s="182"/>
      <c r="EO39" s="182"/>
      <c r="EP39" s="182"/>
      <c r="EQ39" s="182"/>
      <c r="ER39" s="182"/>
      <c r="ES39" s="182"/>
      <c r="ET39" s="182"/>
      <c r="EU39" s="182"/>
      <c r="EV39" s="182"/>
      <c r="EW39" s="182"/>
      <c r="EX39" s="182"/>
      <c r="EY39" s="182"/>
      <c r="EZ39" s="182"/>
      <c r="FA39" s="182"/>
      <c r="FB39" s="182"/>
      <c r="FC39" s="182"/>
      <c r="FD39" s="182"/>
      <c r="FE39" s="182"/>
      <c r="FF39" s="182"/>
      <c r="FG39" s="182"/>
      <c r="FH39" s="182"/>
      <c r="FI39" s="182"/>
      <c r="FJ39" s="182"/>
    </row>
    <row r="40" spans="1:166" ht="13.5">
      <c r="A40" s="47" t="s">
        <v>62</v>
      </c>
      <c r="CL40" s="159" t="s">
        <v>56</v>
      </c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</row>
    <row r="41" spans="20:166" ht="12.75"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S41" s="126" t="s">
        <v>209</v>
      </c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CL41" s="64"/>
      <c r="CM41" s="47" t="s">
        <v>57</v>
      </c>
      <c r="FJ41" s="65"/>
    </row>
    <row r="42" spans="20:166" ht="12.75">
      <c r="T42" s="129" t="s">
        <v>2</v>
      </c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S42" s="129" t="s">
        <v>3</v>
      </c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CL42" s="64"/>
      <c r="CM42" s="47" t="s">
        <v>58</v>
      </c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6"/>
      <c r="DR42" s="126"/>
      <c r="DS42" s="126"/>
      <c r="DT42" s="126"/>
      <c r="DU42" s="126"/>
      <c r="DV42" s="126"/>
      <c r="DW42" s="126"/>
      <c r="DX42" s="126"/>
      <c r="DY42" s="126"/>
      <c r="DZ42" s="126"/>
      <c r="EA42" s="126"/>
      <c r="EC42" s="126"/>
      <c r="ED42" s="126"/>
      <c r="EE42" s="126"/>
      <c r="EF42" s="126"/>
      <c r="EG42" s="126"/>
      <c r="EH42" s="126"/>
      <c r="EI42" s="126"/>
      <c r="EJ42" s="126"/>
      <c r="EK42" s="126"/>
      <c r="EL42" s="126"/>
      <c r="EM42" s="126"/>
      <c r="EN42" s="126"/>
      <c r="EO42" s="126"/>
      <c r="EP42" s="126"/>
      <c r="EQ42" s="126"/>
      <c r="ER42" s="126"/>
      <c r="ES42" s="126"/>
      <c r="ET42" s="126"/>
      <c r="EU42" s="126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J42" s="65"/>
    </row>
    <row r="43" spans="1:166" ht="12.75">
      <c r="A43" s="47" t="s">
        <v>57</v>
      </c>
      <c r="CL43" s="64"/>
      <c r="DA43" s="160" t="s">
        <v>59</v>
      </c>
      <c r="DB43" s="160"/>
      <c r="DC43" s="160"/>
      <c r="DD43" s="160"/>
      <c r="DE43" s="160"/>
      <c r="DF43" s="160"/>
      <c r="DG43" s="160"/>
      <c r="DH43" s="160"/>
      <c r="DI43" s="160"/>
      <c r="DJ43" s="160"/>
      <c r="DK43" s="160"/>
      <c r="DL43" s="160"/>
      <c r="DM43" s="160"/>
      <c r="DN43" s="160"/>
      <c r="DO43" s="160"/>
      <c r="DP43" s="160"/>
      <c r="DQ43" s="160" t="s">
        <v>2</v>
      </c>
      <c r="DR43" s="160"/>
      <c r="DS43" s="160"/>
      <c r="DT43" s="160"/>
      <c r="DU43" s="160"/>
      <c r="DV43" s="160"/>
      <c r="DW43" s="160"/>
      <c r="DX43" s="160"/>
      <c r="DY43" s="160"/>
      <c r="DZ43" s="160"/>
      <c r="EA43" s="160"/>
      <c r="EB43" s="57"/>
      <c r="EC43" s="160" t="s">
        <v>3</v>
      </c>
      <c r="ED43" s="160"/>
      <c r="EE43" s="160"/>
      <c r="EF43" s="160"/>
      <c r="EG43" s="160"/>
      <c r="EH43" s="160"/>
      <c r="EI43" s="160"/>
      <c r="EJ43" s="160"/>
      <c r="EK43" s="160"/>
      <c r="EL43" s="160"/>
      <c r="EM43" s="160"/>
      <c r="EN43" s="160"/>
      <c r="EO43" s="160"/>
      <c r="EP43" s="160"/>
      <c r="EQ43" s="160"/>
      <c r="ER43" s="160"/>
      <c r="ES43" s="160"/>
      <c r="ET43" s="160"/>
      <c r="EU43" s="160"/>
      <c r="EV43" s="57"/>
      <c r="EW43" s="160" t="s">
        <v>60</v>
      </c>
      <c r="EX43" s="160"/>
      <c r="EY43" s="160"/>
      <c r="EZ43" s="160"/>
      <c r="FA43" s="160"/>
      <c r="FB43" s="160"/>
      <c r="FC43" s="160"/>
      <c r="FD43" s="160"/>
      <c r="FE43" s="160"/>
      <c r="FF43" s="160"/>
      <c r="FG43" s="160"/>
      <c r="FH43" s="160"/>
      <c r="FI43" s="62"/>
      <c r="FJ43" s="65"/>
    </row>
    <row r="44" spans="1:166" ht="24" customHeight="1">
      <c r="A44" s="47" t="s">
        <v>58</v>
      </c>
      <c r="T44" s="125" t="s">
        <v>88</v>
      </c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W44" s="63" t="s">
        <v>209</v>
      </c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P44" s="162" t="s">
        <v>206</v>
      </c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L44" s="64"/>
      <c r="CM44" s="130" t="s">
        <v>14</v>
      </c>
      <c r="CN44" s="130"/>
      <c r="CO44" s="131"/>
      <c r="CP44" s="131"/>
      <c r="CQ44" s="131"/>
      <c r="CR44" s="131"/>
      <c r="CS44" s="131"/>
      <c r="CT44" s="132" t="s">
        <v>14</v>
      </c>
      <c r="CU44" s="132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0">
        <v>20</v>
      </c>
      <c r="DS44" s="130"/>
      <c r="DT44" s="130"/>
      <c r="DU44" s="130"/>
      <c r="DV44" s="133"/>
      <c r="DW44" s="133"/>
      <c r="DX44" s="133"/>
      <c r="DY44" s="132" t="s">
        <v>25</v>
      </c>
      <c r="DZ44" s="132"/>
      <c r="EA44" s="132"/>
      <c r="FJ44" s="65"/>
    </row>
    <row r="45" spans="20:166" ht="12.75">
      <c r="T45" s="160" t="s">
        <v>59</v>
      </c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57"/>
      <c r="AK45" s="160" t="s">
        <v>2</v>
      </c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57"/>
      <c r="AW45" s="67" t="s">
        <v>3</v>
      </c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57"/>
      <c r="BP45" s="161" t="s">
        <v>60</v>
      </c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L45" s="68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9"/>
    </row>
  </sheetData>
  <sheetProtection selectLockedCells="1" selectUnlockedCells="1"/>
  <mergeCells count="126">
    <mergeCell ref="EU34:FJ34"/>
    <mergeCell ref="CE31:CO31"/>
    <mergeCell ref="AS42:BV42"/>
    <mergeCell ref="AS41:BV41"/>
    <mergeCell ref="T38:AP38"/>
    <mergeCell ref="CL39:FJ39"/>
    <mergeCell ref="CE34:CO34"/>
    <mergeCell ref="CP34:DD34"/>
    <mergeCell ref="DE34:DO34"/>
    <mergeCell ref="DP34:ED34"/>
    <mergeCell ref="DE29:ED29"/>
    <mergeCell ref="EE29:FJ29"/>
    <mergeCell ref="EE30:ET30"/>
    <mergeCell ref="EU30:FJ30"/>
    <mergeCell ref="DP31:ED31"/>
    <mergeCell ref="EE31:ET31"/>
    <mergeCell ref="EU31:FJ31"/>
    <mergeCell ref="DP30:ED30"/>
    <mergeCell ref="CP31:DD31"/>
    <mergeCell ref="DE31:DO31"/>
    <mergeCell ref="DE30:DO30"/>
    <mergeCell ref="CP30:DD30"/>
    <mergeCell ref="EE34:ET34"/>
    <mergeCell ref="DE33:DO33"/>
    <mergeCell ref="DP33:ED33"/>
    <mergeCell ref="A32:AW32"/>
    <mergeCell ref="AX32:BH32"/>
    <mergeCell ref="BI32:BS32"/>
    <mergeCell ref="DP32:ED32"/>
    <mergeCell ref="BI33:BS33"/>
    <mergeCell ref="BT33:CD33"/>
    <mergeCell ref="CE33:CO33"/>
    <mergeCell ref="CP33:DD33"/>
    <mergeCell ref="CP32:DD32"/>
    <mergeCell ref="DE32:DO32"/>
    <mergeCell ref="EE32:ET32"/>
    <mergeCell ref="EU32:FJ32"/>
    <mergeCell ref="BT32:CD32"/>
    <mergeCell ref="CE32:CO32"/>
    <mergeCell ref="A10:EG10"/>
    <mergeCell ref="EW21:FJ22"/>
    <mergeCell ref="EW23:FJ23"/>
    <mergeCell ref="EW26:FJ27"/>
    <mergeCell ref="L24:BB24"/>
    <mergeCell ref="EW24:FJ24"/>
    <mergeCell ref="CV44:DQ44"/>
    <mergeCell ref="DR44:DU44"/>
    <mergeCell ref="DV44:DX44"/>
    <mergeCell ref="DY44:EA44"/>
    <mergeCell ref="EW43:FH43"/>
    <mergeCell ref="CO44:CS44"/>
    <mergeCell ref="CT44:CU44"/>
    <mergeCell ref="T45:AI45"/>
    <mergeCell ref="AK45:AU45"/>
    <mergeCell ref="BP45:CC45"/>
    <mergeCell ref="DA43:DP43"/>
    <mergeCell ref="DQ43:EA43"/>
    <mergeCell ref="EC43:EU43"/>
    <mergeCell ref="T44:AI44"/>
    <mergeCell ref="AK44:AU44"/>
    <mergeCell ref="BP44:CD44"/>
    <mergeCell ref="CM44:CN44"/>
    <mergeCell ref="T42:AP42"/>
    <mergeCell ref="DA42:DP42"/>
    <mergeCell ref="DQ42:EA42"/>
    <mergeCell ref="EC42:EU42"/>
    <mergeCell ref="EW42:FH42"/>
    <mergeCell ref="A31:AW31"/>
    <mergeCell ref="AX31:BH31"/>
    <mergeCell ref="BI31:BS31"/>
    <mergeCell ref="CL40:FJ40"/>
    <mergeCell ref="T41:AP41"/>
    <mergeCell ref="AS38:BV38"/>
    <mergeCell ref="EW36:FJ36"/>
    <mergeCell ref="T37:AP37"/>
    <mergeCell ref="EW37:FJ37"/>
    <mergeCell ref="AS37:BV37"/>
    <mergeCell ref="BT31:CD31"/>
    <mergeCell ref="EE33:ET33"/>
    <mergeCell ref="EU33:FJ33"/>
    <mergeCell ref="A33:AW33"/>
    <mergeCell ref="AX33:BH33"/>
    <mergeCell ref="L25:BB25"/>
    <mergeCell ref="A29:AW30"/>
    <mergeCell ref="AX29:BH30"/>
    <mergeCell ref="BI29:BS30"/>
    <mergeCell ref="BT29:CD30"/>
    <mergeCell ref="CE30:CO30"/>
    <mergeCell ref="CE29:DD29"/>
    <mergeCell ref="AX18:EH18"/>
    <mergeCell ref="EW18:FJ18"/>
    <mergeCell ref="AX19:EH20"/>
    <mergeCell ref="EW19:FJ19"/>
    <mergeCell ref="EW20:FJ20"/>
    <mergeCell ref="AX21:EH22"/>
    <mergeCell ref="CN12:CP12"/>
    <mergeCell ref="EW12:FJ12"/>
    <mergeCell ref="AX13:EI14"/>
    <mergeCell ref="EW13:FJ14"/>
    <mergeCell ref="EW15:FJ17"/>
    <mergeCell ref="BG16:CL16"/>
    <mergeCell ref="EB8:ED8"/>
    <mergeCell ref="B9:EO9"/>
    <mergeCell ref="EW10:FJ10"/>
    <mergeCell ref="EW11:FJ11"/>
    <mergeCell ref="AW12:BA12"/>
    <mergeCell ref="BB12:BF12"/>
    <mergeCell ref="BG12:BH12"/>
    <mergeCell ref="BI12:CE12"/>
    <mergeCell ref="CF12:CI12"/>
    <mergeCell ref="CJ12:CM12"/>
    <mergeCell ref="CP8:CQ8"/>
    <mergeCell ref="CR8:CV8"/>
    <mergeCell ref="CW8:CX8"/>
    <mergeCell ref="CY8:DT8"/>
    <mergeCell ref="DU8:DX8"/>
    <mergeCell ref="DY8:EA8"/>
    <mergeCell ref="CR1:FJ1"/>
    <mergeCell ref="CR3:FJ3"/>
    <mergeCell ref="CR4:FJ4"/>
    <mergeCell ref="CR5:FJ5"/>
    <mergeCell ref="CR6:DM6"/>
    <mergeCell ref="CR7:DM7"/>
    <mergeCell ref="CR2:FJ2"/>
    <mergeCell ref="EA6:FJ6"/>
    <mergeCell ref="EA7:FJ7"/>
  </mergeCells>
  <printOptions/>
  <pageMargins left="0.984251968503937" right="0.3937007874015748" top="0.3937007874015748" bottom="0.393700787401574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Эржена Александровна</dc:creator>
  <cp:keywords/>
  <dc:description/>
  <cp:lastModifiedBy>Пользователь</cp:lastModifiedBy>
  <cp:lastPrinted>2020-01-21T04:51:14Z</cp:lastPrinted>
  <dcterms:created xsi:type="dcterms:W3CDTF">2016-01-11T05:11:05Z</dcterms:created>
  <dcterms:modified xsi:type="dcterms:W3CDTF">2021-07-29T07:27:06Z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